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X:\Triglav Fondovi - Izvještaji Uprave\31.12.2022\Fondovi\"/>
    </mc:Choice>
  </mc:AlternateContent>
  <xr:revisionPtr revIDLastSave="0" documentId="13_ncr:1_{2472D209-2554-477B-AA33-4085D78EF9A7}" xr6:coauthVersionLast="47" xr6:coauthVersionMax="47" xr10:uidLastSave="{00000000-0000-0000-0000-000000000000}"/>
  <bookViews>
    <workbookView xWindow="-120" yWindow="-120" windowWidth="24240" windowHeight="13140" activeTab="3" xr2:uid="{00000000-000D-0000-FFFF-FFFF00000000}"/>
  </bookViews>
  <sheets>
    <sheet name="Bilans stanja" sheetId="2" r:id="rId1"/>
    <sheet name="Bilans uspjeha" sheetId="3" r:id="rId2"/>
    <sheet name="Neto imovina" sheetId="4" r:id="rId3"/>
    <sheet name="Gotovinski tokovi" sheetId="5" r:id="rId4"/>
    <sheet name="Bilješke" sheetId="6" r:id="rId5"/>
  </sheets>
  <definedNames>
    <definedName name="OLE_LINK1" localSheetId="4">Bilješke!$A$80</definedName>
    <definedName name="_xlnm.Print_Area" localSheetId="0">'Bilans stanja'!$A$1:$H$103</definedName>
    <definedName name="_xlnm.Print_Area" localSheetId="1">'Bilans uspjeha'!$A$1:$H$100</definedName>
    <definedName name="_xlnm.Print_Area" localSheetId="4">Bilješke!$A$1:$J$101</definedName>
    <definedName name="_xlnm.Print_Area" localSheetId="3">'Gotovinski tokovi'!$A$1:$I$72</definedName>
    <definedName name="_xlnm.Print_Area" localSheetId="2">'Neto imovina'!$A$1:$F$55</definedName>
  </definedNames>
  <calcPr calcId="191029"/>
</workbook>
</file>

<file path=xl/calcChain.xml><?xml version="1.0" encoding="utf-8"?>
<calcChain xmlns="http://schemas.openxmlformats.org/spreadsheetml/2006/main">
  <c r="G39" i="2" l="1"/>
  <c r="E24" i="6"/>
  <c r="H53" i="5"/>
  <c r="H44" i="5"/>
  <c r="E40" i="4" l="1"/>
  <c r="E42" i="4" l="1"/>
  <c r="G52" i="3" l="1"/>
  <c r="G47" i="3"/>
  <c r="G28" i="3"/>
  <c r="G33" i="3"/>
  <c r="H55" i="5"/>
  <c r="G22" i="3" l="1"/>
  <c r="G40" i="3"/>
  <c r="H59" i="5"/>
  <c r="G54" i="2"/>
  <c r="G24" i="2"/>
  <c r="E30" i="4"/>
  <c r="E36" i="4" s="1"/>
  <c r="G44" i="2" l="1"/>
  <c r="G60" i="2"/>
  <c r="G61" i="3"/>
  <c r="G68" i="3" s="1"/>
  <c r="G84" i="3" s="1"/>
  <c r="G77" i="2"/>
  <c r="G63" i="2"/>
  <c r="G80" i="2" l="1"/>
  <c r="G84" i="2" s="1"/>
</calcChain>
</file>

<file path=xl/sharedStrings.xml><?xml version="1.0" encoding="utf-8"?>
<sst xmlns="http://schemas.openxmlformats.org/spreadsheetml/2006/main" count="571" uniqueCount="367">
  <si>
    <t>Ostale rezerve</t>
  </si>
  <si>
    <t>Redni broj</t>
  </si>
  <si>
    <t>Pozicija</t>
  </si>
  <si>
    <t>Oznaka za AOP</t>
  </si>
  <si>
    <t xml:space="preserve">IMOVINA </t>
  </si>
  <si>
    <t>Ulaganja u instrumente kapitala</t>
  </si>
  <si>
    <t>1.</t>
  </si>
  <si>
    <t>2.</t>
  </si>
  <si>
    <t>3.</t>
  </si>
  <si>
    <t>4.</t>
  </si>
  <si>
    <t>5.</t>
  </si>
  <si>
    <t>6.</t>
  </si>
  <si>
    <t>7.</t>
  </si>
  <si>
    <t>Odgođena porezna imovina</t>
  </si>
  <si>
    <t>8.</t>
  </si>
  <si>
    <t>OBAVEZE</t>
  </si>
  <si>
    <t>2.2.</t>
  </si>
  <si>
    <t>2.1.</t>
  </si>
  <si>
    <t>Ulaganja u dužničke instrumente</t>
  </si>
  <si>
    <t>3.1.</t>
  </si>
  <si>
    <t>3.2.</t>
  </si>
  <si>
    <t>Obveznice</t>
  </si>
  <si>
    <t xml:space="preserve">Depoziti </t>
  </si>
  <si>
    <t>Ostala finansijska imovina po amortizovanom trošku</t>
  </si>
  <si>
    <t>Potraživanja po osnovu dividendi</t>
  </si>
  <si>
    <t>Potraživanja od društva za upravljanje</t>
  </si>
  <si>
    <t>Obračunati, nefakturisani prihodi (ugovorna imovina)</t>
  </si>
  <si>
    <t>Razgraničenja</t>
  </si>
  <si>
    <t>Ostala imovina i potraživanja</t>
  </si>
  <si>
    <t>4.1.</t>
  </si>
  <si>
    <t>4.2.</t>
  </si>
  <si>
    <t>4.3.</t>
  </si>
  <si>
    <t>4.4.</t>
  </si>
  <si>
    <t>4.5.</t>
  </si>
  <si>
    <t>Potraživanja iz poslovanja</t>
  </si>
  <si>
    <t>Akontacije poreza na dobit</t>
  </si>
  <si>
    <t>8.1.</t>
  </si>
  <si>
    <t>8.2.</t>
  </si>
  <si>
    <t>8.3.</t>
  </si>
  <si>
    <r>
      <t>UKUPNO IMOVINA</t>
    </r>
    <r>
      <rPr>
        <sz val="10"/>
        <color indexed="8"/>
        <rFont val="Arial"/>
        <family val="2"/>
      </rPr>
      <t xml:space="preserve"> (001+002+005+008+014+015+016+017)</t>
    </r>
  </si>
  <si>
    <t>Ostale finansijske obaveze po amortizovanom trošku</t>
  </si>
  <si>
    <t>Obaveze iz poslovanja</t>
  </si>
  <si>
    <t>8.4.</t>
  </si>
  <si>
    <t>Obaveze za tekući porez na dobit</t>
  </si>
  <si>
    <t>Odgođene porezne obaveze</t>
  </si>
  <si>
    <t>Rezervisanja</t>
  </si>
  <si>
    <t>Obaveze za dividende</t>
  </si>
  <si>
    <t>Obaveze prema društvu za upravljanje</t>
  </si>
  <si>
    <t>Ostale obaveze</t>
  </si>
  <si>
    <t>6.1.</t>
  </si>
  <si>
    <t>6.2.</t>
  </si>
  <si>
    <t>6.3.</t>
  </si>
  <si>
    <t>6.4.</t>
  </si>
  <si>
    <t>Finansijska imovina po amortizovanom trošku (009 do 013)</t>
  </si>
  <si>
    <t>Ostala imovina i potraživanja, uključujući i razgraničenja (018 do 021)</t>
  </si>
  <si>
    <t>NETO IMOVINA</t>
  </si>
  <si>
    <t>Dionički kapital</t>
  </si>
  <si>
    <t>D.</t>
  </si>
  <si>
    <t>1.1.</t>
  </si>
  <si>
    <t>1.2.</t>
  </si>
  <si>
    <t>Dionička premija</t>
  </si>
  <si>
    <t xml:space="preserve">Statutarne rezerve </t>
  </si>
  <si>
    <t>5.1.</t>
  </si>
  <si>
    <t>Akumulirana, neraspoređena dobit iz prethodnih perioda</t>
  </si>
  <si>
    <t>5.2.</t>
  </si>
  <si>
    <t>Dobit tekućeg perioda</t>
  </si>
  <si>
    <t>Akumulirani, nepokriveni gubici iz prethodnih perioda</t>
  </si>
  <si>
    <t>Gubitak tekućeg perioda</t>
  </si>
  <si>
    <t xml:space="preserve">C. </t>
  </si>
  <si>
    <t>B.</t>
  </si>
  <si>
    <t>A.</t>
  </si>
  <si>
    <t>E.</t>
  </si>
  <si>
    <t>F.</t>
  </si>
  <si>
    <t>M.P.</t>
  </si>
  <si>
    <t>(u BAM)</t>
  </si>
  <si>
    <t>Ulaganja u nekretnine</t>
  </si>
  <si>
    <t>Obaveze prema banci depozitaru</t>
  </si>
  <si>
    <t>6.5.</t>
  </si>
  <si>
    <t>Vanbilansna aktiva</t>
  </si>
  <si>
    <t>Vanbilansna pasiva</t>
  </si>
  <si>
    <t xml:space="preserve">VANBILANSNA EVIDENCIJA </t>
  </si>
  <si>
    <t>BROJ EMITOVANIH DIONICA/UDJELA</t>
  </si>
  <si>
    <t>Udjeli</t>
  </si>
  <si>
    <t>IZVJEŠTAJ O FINANSIJSKOM POLOŽAJU NA KRAJU PERIODA</t>
  </si>
  <si>
    <t>(BILANS STANJA)</t>
  </si>
  <si>
    <t>Revalorizacione rezerve za instrumente zaštite</t>
  </si>
  <si>
    <t>Ostale revalorizacione rezerve</t>
  </si>
  <si>
    <t>Bilješka</t>
  </si>
  <si>
    <t>Gotovina i gotovinski ekvivalenti</t>
  </si>
  <si>
    <t>Finansijska imovina po fer vrijednosti kroz bilans uspjeha (003+004)</t>
  </si>
  <si>
    <t>Finansijske obaveze po fer vrijednosti kroz bilans uspjeha</t>
  </si>
  <si>
    <t>Finansijska imovina po fer vrijednosti kroz ostali ukupni rezultat (006+007)</t>
  </si>
  <si>
    <t>Revalorizacione rezerve za finansijsku imovinu mjerenu po fer vrijednosti kroz ostali ukupni rezultat</t>
  </si>
  <si>
    <t>Ostale obaveze, uključujući i razgraničenja (031 do 035)</t>
  </si>
  <si>
    <r>
      <t>UKUPNO OBAVEZE</t>
    </r>
    <r>
      <rPr>
        <sz val="10"/>
        <rFont val="Arial"/>
        <family val="2"/>
      </rPr>
      <t xml:space="preserve"> (023+024+027+028+029+030)</t>
    </r>
  </si>
  <si>
    <t>Vlasnički kapital (038+039)</t>
  </si>
  <si>
    <t>Rezerve (042+043)</t>
  </si>
  <si>
    <t>Dobit (049+050)</t>
  </si>
  <si>
    <t>Gubitak (052+053)</t>
  </si>
  <si>
    <r>
      <t xml:space="preserve">UKUPNO NETO IMOVINA </t>
    </r>
    <r>
      <rPr>
        <sz val="10"/>
        <rFont val="Arial"/>
        <family val="2"/>
      </rPr>
      <t>(037+040+041+044+048-051)</t>
    </r>
  </si>
  <si>
    <r>
      <t xml:space="preserve">NETO IMOVINA PO DIONICI/UDJELU </t>
    </r>
    <r>
      <rPr>
        <sz val="10"/>
        <rFont val="Arial"/>
        <family val="2"/>
      </rPr>
      <t>(054/055)</t>
    </r>
  </si>
  <si>
    <t>Revalorizacione rezerve (045 do 047)</t>
  </si>
  <si>
    <t>Finansijske obaveze po amortizovanom trošku (025+026)</t>
  </si>
  <si>
    <t>Identifikacioni broj za direktne poreze</t>
  </si>
  <si>
    <t>Šifra djelatnosti po KD BiH 2010</t>
  </si>
  <si>
    <t>Naziv društva za upravljanje</t>
  </si>
  <si>
    <t>Šifra djelatnosti po SKD</t>
  </si>
  <si>
    <t>Matični broj i JIB društva za upravljanje</t>
  </si>
  <si>
    <t>Šifra opštine</t>
  </si>
  <si>
    <t>Registarski broj fonda</t>
  </si>
  <si>
    <t>Naziv banke</t>
  </si>
  <si>
    <t>Identifikacioni broj za indirektne poreze</t>
  </si>
  <si>
    <t>Broj računa</t>
  </si>
  <si>
    <t>Dana____________                                          Broj licence:____________________</t>
  </si>
  <si>
    <t>Naziv investicijskog fonda</t>
  </si>
  <si>
    <t>Sjedište i adresainvesticijskog fonda</t>
  </si>
  <si>
    <t>U ______________                                Certificirani računovođa ____________________________</t>
  </si>
  <si>
    <t>IZVJEŠTAJ O UKUPNOM REZULTATU ZA PERIOD</t>
  </si>
  <si>
    <t xml:space="preserve">                                                                                                     (BILANS USPJEHA)</t>
  </si>
  <si>
    <t>BILANS USPJEHA</t>
  </si>
  <si>
    <r>
      <t>Prihodi</t>
    </r>
    <r>
      <rPr>
        <sz val="10"/>
        <rFont val="Arial"/>
        <family val="2"/>
      </rPr>
      <t xml:space="preserve"> (202+206+207+212+216+217)</t>
    </r>
  </si>
  <si>
    <t>Prihodi od kamata (203 do 205)</t>
  </si>
  <si>
    <t>Prihodi od kamata od finansijske imovine po amortizovanom trošku</t>
  </si>
  <si>
    <t>Prihodi od kamata od finansijske imovine po fer vrijednosti kroz ostali ukupni rezultat</t>
  </si>
  <si>
    <t>1.3.</t>
  </si>
  <si>
    <t>Prihodi od kamata od finansijske imovine po fer vrijednosti kroz bilans uspjeha</t>
  </si>
  <si>
    <t>Prihodi od dividendi</t>
  </si>
  <si>
    <t>Realizovani neto dobici od prodaje ulaganja (208 do 211)</t>
  </si>
  <si>
    <t>Neto dobici od prodaje finansijske imovine po amortizovanom trošku</t>
  </si>
  <si>
    <t>Neto dobici od prodaje finansijske imovine po fer vrijednosti kroz ostali ukupni rezultat</t>
  </si>
  <si>
    <t>3.3.</t>
  </si>
  <si>
    <t>Neto dobici od prodaje finansijske imovine po fer vrijednosti kroz bilans uspjeha</t>
  </si>
  <si>
    <t>3.4.</t>
  </si>
  <si>
    <t>Neto dobici od prodaje nekretnina</t>
  </si>
  <si>
    <t>Nerealizovani neto dobici po osnovu promjene fer vrijednosti (213 do 215)</t>
  </si>
  <si>
    <t>Neto dobici od finansijske imovine po fer vrijednosti kroz bilans uspjeha</t>
  </si>
  <si>
    <t>Neto dobici od finansijskih obaveza po fer vrijednosti kroz bilans uspjeha</t>
  </si>
  <si>
    <t>Neto dobici od ulaganja u nekretnine koje se vode po fer vrijednosti</t>
  </si>
  <si>
    <t>Neto pozitivne kursne razlike</t>
  </si>
  <si>
    <t>Ostali prihodi i dobici</t>
  </si>
  <si>
    <r>
      <t>Rashodi</t>
    </r>
    <r>
      <rPr>
        <sz val="10"/>
        <rFont val="Arial"/>
        <family val="2"/>
      </rPr>
      <t xml:space="preserve"> (219+220+221+222+223+224+225+230+234+235+236)</t>
    </r>
  </si>
  <si>
    <t>Naknada društvu za upravljanje</t>
  </si>
  <si>
    <t>Transakcijski troškovi pri kupovini i prodaji ulaganja</t>
  </si>
  <si>
    <t>Ulazne i izlazne naknade</t>
  </si>
  <si>
    <t>Naknada banci depozitaru</t>
  </si>
  <si>
    <t>Naknade članovima nadzornog odbora i direktoru</t>
  </si>
  <si>
    <t>Naknade Registru vrijednosnih papira u FBiH i Komisiji za vrijednosne papire FBiH</t>
  </si>
  <si>
    <t>Realizovani neto gubici od prodaje ulaganja (226 do 229)</t>
  </si>
  <si>
    <t>7.1.</t>
  </si>
  <si>
    <t>Neto gubici od prodaje finansijske imovine po amortizovanom trošku</t>
  </si>
  <si>
    <t>7.2.</t>
  </si>
  <si>
    <t>Neto gubici od prodaje finansijske imovine po fer vrijednosti kroz ostali ukupni rezultat</t>
  </si>
  <si>
    <t>7.3.</t>
  </si>
  <si>
    <t>Neto gubici od prodaje finansijske imovine po fer vrijednosti kroz bilans uspjeha</t>
  </si>
  <si>
    <t>7.4.</t>
  </si>
  <si>
    <t>Neto gubici od prodaje nekretnina</t>
  </si>
  <si>
    <t>Nerealizovani neto gubici po osnovu promjene fer  vrijednosti (231 do 233)</t>
  </si>
  <si>
    <t>Neto gubici od finansijske imovine po fer vrijednosti kroz bilans uspjeha</t>
  </si>
  <si>
    <t>Neto gubici od finansijskih obaveza po fer vrijednosti kroz bilans uspjeha</t>
  </si>
  <si>
    <t>Neto gubici od ulaganja u nekretnine koje se vode po fer vrijednosti</t>
  </si>
  <si>
    <t>9.</t>
  </si>
  <si>
    <t>Finansijski rashodi</t>
  </si>
  <si>
    <t>10.</t>
  </si>
  <si>
    <t>Neto negativne kursne razlike</t>
  </si>
  <si>
    <t>11.</t>
  </si>
  <si>
    <t>Ostali rashodi i gubici</t>
  </si>
  <si>
    <t>C.</t>
  </si>
  <si>
    <r>
      <t xml:space="preserve">Dobit prije oporezivanja </t>
    </r>
    <r>
      <rPr>
        <sz val="10"/>
        <color theme="1"/>
        <rFont val="Arial"/>
        <family val="2"/>
      </rPr>
      <t>(201-218)</t>
    </r>
  </si>
  <si>
    <r>
      <t>Gubitak prije oporezivanja</t>
    </r>
    <r>
      <rPr>
        <sz val="10"/>
        <color theme="1"/>
        <rFont val="Arial"/>
        <family val="2"/>
      </rPr>
      <t xml:space="preserve"> (218-201)</t>
    </r>
  </si>
  <si>
    <r>
      <t xml:space="preserve">Porez na dobit </t>
    </r>
    <r>
      <rPr>
        <sz val="10"/>
        <color theme="1"/>
        <rFont val="Arial"/>
        <family val="2"/>
      </rPr>
      <t>(240</t>
    </r>
    <r>
      <rPr>
        <u/>
        <sz val="10"/>
        <color theme="1"/>
        <rFont val="Arial"/>
        <family val="2"/>
      </rPr>
      <t>+</t>
    </r>
    <r>
      <rPr>
        <sz val="10"/>
        <color theme="1"/>
        <rFont val="Arial"/>
        <family val="2"/>
      </rPr>
      <t>241)</t>
    </r>
  </si>
  <si>
    <t>Tekući porez na dobit</t>
  </si>
  <si>
    <t xml:space="preserve">Odgođeni porez na dobit </t>
  </si>
  <si>
    <r>
      <t xml:space="preserve">Dobit </t>
    </r>
    <r>
      <rPr>
        <sz val="10"/>
        <color theme="1"/>
        <rFont val="Arial"/>
        <family val="2"/>
      </rPr>
      <t>(237</t>
    </r>
    <r>
      <rPr>
        <u/>
        <sz val="10"/>
        <color theme="1"/>
        <rFont val="Arial"/>
        <family val="2"/>
      </rPr>
      <t>+</t>
    </r>
    <r>
      <rPr>
        <sz val="10"/>
        <color theme="1"/>
        <rFont val="Arial"/>
        <family val="2"/>
      </rPr>
      <t>239)</t>
    </r>
  </si>
  <si>
    <t>G.</t>
  </si>
  <si>
    <r>
      <t xml:space="preserve">Gubitak </t>
    </r>
    <r>
      <rPr>
        <sz val="10"/>
        <color theme="1"/>
        <rFont val="Arial"/>
        <family val="2"/>
      </rPr>
      <t>(238</t>
    </r>
    <r>
      <rPr>
        <u/>
        <sz val="10"/>
        <color theme="1"/>
        <rFont val="Arial"/>
        <family val="2"/>
      </rPr>
      <t>+</t>
    </r>
    <r>
      <rPr>
        <sz val="10"/>
        <color theme="1"/>
        <rFont val="Arial"/>
        <family val="2"/>
      </rPr>
      <t>239)</t>
    </r>
  </si>
  <si>
    <t>IZVJEŠTAJ O OSTALOM UKUPNOM REZULTATU</t>
  </si>
  <si>
    <t>H.</t>
  </si>
  <si>
    <r>
      <rPr>
        <b/>
        <sz val="10"/>
        <color theme="1"/>
        <rFont val="Arial"/>
        <family val="2"/>
      </rPr>
      <t>Ostali ukupni rezultat</t>
    </r>
    <r>
      <rPr>
        <sz val="10"/>
        <color theme="1"/>
        <rFont val="Arial"/>
        <family val="2"/>
      </rPr>
      <t xml:space="preserve"> (</t>
    </r>
    <r>
      <rPr>
        <u/>
        <sz val="10"/>
        <color theme="1"/>
        <rFont val="Arial"/>
        <family val="2"/>
      </rPr>
      <t>+</t>
    </r>
    <r>
      <rPr>
        <sz val="10"/>
        <color theme="1"/>
        <rFont val="Arial"/>
        <family val="2"/>
      </rPr>
      <t>245</t>
    </r>
    <r>
      <rPr>
        <u/>
        <sz val="10"/>
        <color theme="1"/>
        <rFont val="Arial"/>
        <family val="2"/>
      </rPr>
      <t>+</t>
    </r>
    <r>
      <rPr>
        <sz val="10"/>
        <color theme="1"/>
        <rFont val="Arial"/>
        <family val="2"/>
      </rPr>
      <t xml:space="preserve">250) </t>
    </r>
  </si>
  <si>
    <t>Stavke koje mogu biti reklasifikovane u bilans uspjeha (+246+247+248-249)</t>
  </si>
  <si>
    <t>Povećanje/(smanjenje) fer vrijednosti dužničkih instrumenata po fer vrijednosti kroz ostali ukupni rezultat</t>
  </si>
  <si>
    <t>Efekti proistekli iz transakcija zaštite ("hedging")</t>
  </si>
  <si>
    <t>Ostale stavke koje mogu biti reklasifikovane u bilans uspjeha</t>
  </si>
  <si>
    <t>1.4.</t>
  </si>
  <si>
    <t>Porez na dobit koji se odnosi na ove stavke</t>
  </si>
  <si>
    <t>Stavke koje neće biti reklasifikovane u bilans uspjeha (+251+252-253)</t>
  </si>
  <si>
    <t>Povećanje/(smanjenje) fer vrijednosti instrumenata kapitala po fer vrijednosti kroz ostali ukupni rezultat</t>
  </si>
  <si>
    <t>Ostale stavke koje neće biti reklasifikovane u bilans uspjeha</t>
  </si>
  <si>
    <t>2.3.</t>
  </si>
  <si>
    <t xml:space="preserve">POVEĆANJE / (SMANJENJE) NETO IMOVINE </t>
  </si>
  <si>
    <t>I.</t>
  </si>
  <si>
    <r>
      <t>Povećanje neto imovine fonda</t>
    </r>
    <r>
      <rPr>
        <sz val="10"/>
        <rFont val="Arial"/>
        <family val="2"/>
      </rPr>
      <t xml:space="preserve"> (242 ili 243 </t>
    </r>
    <r>
      <rPr>
        <u/>
        <sz val="10"/>
        <rFont val="Arial"/>
        <family val="2"/>
      </rPr>
      <t>+</t>
    </r>
    <r>
      <rPr>
        <sz val="10"/>
        <rFont val="Arial"/>
        <family val="2"/>
      </rPr>
      <t xml:space="preserve"> 244)</t>
    </r>
  </si>
  <si>
    <t>J.</t>
  </si>
  <si>
    <r>
      <t>Smanjenje neto imovine fonda</t>
    </r>
    <r>
      <rPr>
        <sz val="10"/>
        <rFont val="Arial"/>
        <family val="2"/>
      </rPr>
      <t xml:space="preserve"> (242 ili 243 </t>
    </r>
    <r>
      <rPr>
        <u/>
        <sz val="10"/>
        <rFont val="Arial"/>
        <family val="2"/>
      </rPr>
      <t>+</t>
    </r>
    <r>
      <rPr>
        <sz val="10"/>
        <rFont val="Arial"/>
        <family val="2"/>
      </rPr>
      <t xml:space="preserve"> 244)</t>
    </r>
  </si>
  <si>
    <t>K.</t>
  </si>
  <si>
    <t>Zarada po dionici</t>
  </si>
  <si>
    <t>a) Osnovna zarada po dionici</t>
  </si>
  <si>
    <t>b) Razrijeđena zarada po dionici</t>
  </si>
  <si>
    <t>U ______________                                Certificirani računovođa______________________</t>
  </si>
  <si>
    <t xml:space="preserve">IZVJEŠTAJ O PROMJENAMA NETO IMOVINE INVESTICIJSKOG FONDA </t>
  </si>
  <si>
    <t>1. Stanje na dan 31.12. prethodnog obračunskog perioda</t>
  </si>
  <si>
    <t>2. Efekti retroaktivne primjene promjene računovodstvenih politika</t>
  </si>
  <si>
    <t>3. Efekti retroaktivnog prepravljanja iznosa priznatih u skladu sa MRS 8</t>
  </si>
  <si>
    <r>
      <t xml:space="preserve">4. Ponovo iskazano stanje na dan 01.01. tekućeg obračunskog perioda </t>
    </r>
    <r>
      <rPr>
        <sz val="10"/>
        <rFont val="Arial"/>
        <family val="2"/>
      </rPr>
      <t>(301±302±303)</t>
    </r>
  </si>
  <si>
    <t>5. Dobit/(gubitak) za period</t>
  </si>
  <si>
    <t>6. Ostali ukupni rezultat za period</t>
  </si>
  <si>
    <r>
      <rPr>
        <b/>
        <sz val="10"/>
        <rFont val="Arial"/>
        <family val="2"/>
      </rPr>
      <t xml:space="preserve">7. Ukupni rezultat </t>
    </r>
    <r>
      <rPr>
        <sz val="10"/>
        <rFont val="Arial"/>
        <family val="2"/>
      </rPr>
      <t>(</t>
    </r>
    <r>
      <rPr>
        <u/>
        <sz val="10"/>
        <rFont val="Arial"/>
        <family val="2"/>
      </rPr>
      <t>+</t>
    </r>
    <r>
      <rPr>
        <sz val="10"/>
        <rFont val="Arial"/>
        <family val="2"/>
      </rPr>
      <t>305</t>
    </r>
    <r>
      <rPr>
        <u/>
        <sz val="10"/>
        <rFont val="Arial"/>
        <family val="2"/>
      </rPr>
      <t>+</t>
    </r>
    <r>
      <rPr>
        <sz val="10"/>
        <rFont val="Arial"/>
        <family val="2"/>
      </rPr>
      <t>306)</t>
    </r>
  </si>
  <si>
    <t xml:space="preserve">8. Povećanje po osnovu izdatih udjela/dionica </t>
  </si>
  <si>
    <t xml:space="preserve">9. Smanjenje po osnovu povlačenja udjela/dionica </t>
  </si>
  <si>
    <t xml:space="preserve">10. Ostale promjene </t>
  </si>
  <si>
    <t>Broj udjela/dionica fonda u periodu</t>
  </si>
  <si>
    <t>12. Broj udjela/dionica fonda na početku perioda</t>
  </si>
  <si>
    <t>13. Izdati udjeli/dionice u toku perioda</t>
  </si>
  <si>
    <t>14. Povučeni udjeli/dionice u toku perioda</t>
  </si>
  <si>
    <t>15. Broj udjela/dionica fonda na kraju perioda</t>
  </si>
  <si>
    <t>U ______________                                Certificirani računovođa_______________</t>
  </si>
  <si>
    <t>Dana____________                                          Broj licence:_____________</t>
  </si>
  <si>
    <t>IZVJEŠTAJ O TOKOVIMA GOTOVINE</t>
  </si>
  <si>
    <t>(IZVJEŠTAJ O GOTOVINSKIM TOKOVIMA)</t>
  </si>
  <si>
    <t>Oznaka           ( + ) / ( - )</t>
  </si>
  <si>
    <t xml:space="preserve">Oznaka za AOP </t>
  </si>
  <si>
    <t>GOTOVINSKI TOKOVI IZ POSLOVNIH AKTIVNOSTI</t>
  </si>
  <si>
    <t>Prilivi od kamata</t>
  </si>
  <si>
    <t>( + )</t>
  </si>
  <si>
    <t>Prilivi od dividendi</t>
  </si>
  <si>
    <t>Odlivi po osnovu ulaganja u finansijsku imovinu po fer vrijednosti kroz bilans uspjeha</t>
  </si>
  <si>
    <t>( - )</t>
  </si>
  <si>
    <t>Prilivi od prodaje finansijske imovine po fer vrijednosti kroz bilans uspjeha</t>
  </si>
  <si>
    <t>1.5.</t>
  </si>
  <si>
    <t>Odlivi po osnovu ulaganja u finansijsku imovinu po fer vrijednosti kroz ostali ukupni rezultat</t>
  </si>
  <si>
    <t>1.6.</t>
  </si>
  <si>
    <t>Prilivi od prodaje finansijske imovine po fer vrijednosti kroz ostali ukupni rezultat</t>
  </si>
  <si>
    <t>1.7.</t>
  </si>
  <si>
    <t>Odlivi po osnovu ulaganja u finansijsku imovinu po amortizovanom trošku</t>
  </si>
  <si>
    <t>1.8.</t>
  </si>
  <si>
    <t>Prilivi od prodaje finansijske imovine po amortizovanom trošku</t>
  </si>
  <si>
    <t>1.9.</t>
  </si>
  <si>
    <t>Odlivi po osnovu ulaganja u nekretnine</t>
  </si>
  <si>
    <t>1.10.</t>
  </si>
  <si>
    <t>Prilivi od prodaje nekretnina</t>
  </si>
  <si>
    <t>1.11.</t>
  </si>
  <si>
    <t>Odlivi po osnovu plaćenih naknada društvu za upravljanje</t>
  </si>
  <si>
    <t>1.12.</t>
  </si>
  <si>
    <t>Odlivi po osnovu plaćenih transakcijskih troškova pri kupovini i prodaji ulaganja</t>
  </si>
  <si>
    <t>1.13.</t>
  </si>
  <si>
    <t>Odlivi po osnovu plaćenih naknada Registru vrijednosnih papira FBiH i Komisiji za vrijednosne papire FBiH</t>
  </si>
  <si>
    <t>1.14.</t>
  </si>
  <si>
    <t>Odlivi po osnovu plaćenih naknada depozitaru</t>
  </si>
  <si>
    <t>1.15.</t>
  </si>
  <si>
    <t>Odlivi po osnovu plaćenih naknada berzi</t>
  </si>
  <si>
    <t>1.16.</t>
  </si>
  <si>
    <t>Odlivi po osnovu plaćenih naknada članovima Nadzornog odbora i direktoru fonda</t>
  </si>
  <si>
    <t>1.17.</t>
  </si>
  <si>
    <t>Odlivi po osnovu plaćenog poreza na dobit</t>
  </si>
  <si>
    <t>1.18.</t>
  </si>
  <si>
    <t>Ostali prilivi iz poslovnih aktivnosti</t>
  </si>
  <si>
    <t>1.19.</t>
  </si>
  <si>
    <t>Ostali odlivi iz poslovnih aktivnosti</t>
  </si>
  <si>
    <r>
      <t>Neto gotovinski tok koji je generisan/(korišten) u poslovnim aktivnostima</t>
    </r>
    <r>
      <rPr>
        <sz val="10"/>
        <rFont val="Arial"/>
        <family val="2"/>
      </rPr>
      <t xml:space="preserve"> (401 do 419)</t>
    </r>
  </si>
  <si>
    <t>( + ) ( - )</t>
  </si>
  <si>
    <t>GOTOVINSKI TOKOVI IZ FINANSIJSKIH AKTIVNOSTI</t>
  </si>
  <si>
    <t>Prilivi po osnovu izdatih udjela/dionica Fonda</t>
  </si>
  <si>
    <t>Odlivi po osnovu povlačenja udjela/dionica Fonda</t>
  </si>
  <si>
    <t>Sticanje vlastitih dionica</t>
  </si>
  <si>
    <t>2.4.</t>
  </si>
  <si>
    <t>Odlivi po osnovu isplaćenih dividendi</t>
  </si>
  <si>
    <t>2.5.</t>
  </si>
  <si>
    <t>Ostali prilivi iz finansijskih aktivnosti</t>
  </si>
  <si>
    <t>2.6.</t>
  </si>
  <si>
    <t>Ostali odlivi iz finansijskih aktivnosti</t>
  </si>
  <si>
    <r>
      <rPr>
        <b/>
        <sz val="10"/>
        <rFont val="Arial"/>
        <family val="2"/>
        <charset val="238"/>
      </rPr>
      <t xml:space="preserve">Neto gotovinski tok koji je generisan/(korišten) u finansijskim aktivnostima </t>
    </r>
    <r>
      <rPr>
        <sz val="10"/>
        <rFont val="Arial"/>
        <family val="2"/>
        <charset val="238"/>
      </rPr>
      <t>(421 do 426)</t>
    </r>
  </si>
  <si>
    <t>NETO POVEĆANJE / (SMANJENJE) GOTOVINE I GOTOVINSKIH EKVIVALENATA (A+B)</t>
  </si>
  <si>
    <t>GOTOVINA I GOTOVINSKI EKVIVALENTI NA POČETKU PERIODA</t>
  </si>
  <si>
    <t>EFEKTI PROMJENE DEVIZNIH KURSEVA GOTOVINE I GOTOVINSKIH EKVIVALENATA</t>
  </si>
  <si>
    <t>GOTOVINA I GOTOVINSKI EKVIVALENTI NA KRAJU PERIODA (C+D+E)</t>
  </si>
  <si>
    <t>Dana____________                                          Broj licence:______________</t>
  </si>
  <si>
    <t>OIF Triglav Globalni dionički</t>
  </si>
  <si>
    <t>Mehmed paše Sokolovića 15</t>
  </si>
  <si>
    <t>Društvo za upravljanje investicijskim fondovima „Triglav Fondovi“ d.o.o. Sarajevo</t>
  </si>
  <si>
    <t>4200135320009   04-04</t>
  </si>
  <si>
    <t xml:space="preserve"> JP-D-032-11</t>
  </si>
  <si>
    <t>6640</t>
  </si>
  <si>
    <t>Unicredit banka</t>
  </si>
  <si>
    <t>3386902249682121</t>
  </si>
  <si>
    <t>Napomena 1</t>
  </si>
  <si>
    <t>Napomena 2</t>
  </si>
  <si>
    <t>Odluka o tarifi naknada (Sl novine FBiH broj 10/22 od 09.02.2022) član 55. stav 1. 0,08 % od prosječne neto vrijednosti imovine Fonda</t>
  </si>
  <si>
    <t xml:space="preserve">Komisija je dana 15.03.2022. donijela Rješenje broj 05/3-19-37/22 kojim se Društvu PROF-IN d.o.o. Sarajevo izdaje dozvola za upravljanje Triglav Globalni dionički otvorenom investicijskom fondu sa javnom ponudim. Rješenje je Društvo zaprimilo 22.03.2022. godine. Od dana zaprimanja Rješenja Društvo je počelo upravljati OIF Triglav Globalni dionički. </t>
  </si>
  <si>
    <t>Napomene uz bilans stanja</t>
  </si>
  <si>
    <t>Napomena 4.</t>
  </si>
  <si>
    <t>Napomene uz bilans uspjeha</t>
  </si>
  <si>
    <t>Napomena 5</t>
  </si>
  <si>
    <t>Nerealizirani dobici/gubici</t>
  </si>
  <si>
    <t>Napomena 6</t>
  </si>
  <si>
    <t>Napomena 7</t>
  </si>
  <si>
    <t>Napomena 8</t>
  </si>
  <si>
    <t>Napomena 9</t>
  </si>
  <si>
    <t>1, 2</t>
  </si>
  <si>
    <t>5, 1</t>
  </si>
  <si>
    <t>7, 2</t>
  </si>
  <si>
    <t>Direktor društva za upravljanje</t>
  </si>
  <si>
    <t>______________________________</t>
  </si>
  <si>
    <t>I.direktor društva za upravljanje</t>
  </si>
  <si>
    <t>MP</t>
  </si>
  <si>
    <t xml:space="preserve"> Certificirani računovođa______________________</t>
  </si>
  <si>
    <t xml:space="preserve">   Broj licence:____________________</t>
  </si>
  <si>
    <t xml:space="preserve">  za period od 22.03. do  31.12.2022. godine</t>
  </si>
  <si>
    <t>na dan  31.12.2022. godine</t>
  </si>
  <si>
    <t>za period završen na dan  31.12.2022. godine</t>
  </si>
  <si>
    <t xml:space="preserve">          za period od 22.03.2022. do 31.12.2022. godine</t>
  </si>
  <si>
    <t>Zabilješke uz finansijski izvještaj za period 22.03.-31.12.2022</t>
  </si>
  <si>
    <t>Dividenda AMT</t>
  </si>
  <si>
    <t>Dividenda MDT</t>
  </si>
  <si>
    <t>Dividenda VOW3</t>
  </si>
  <si>
    <t>USD</t>
  </si>
  <si>
    <t>EUR</t>
  </si>
  <si>
    <t>Potraživanje</t>
  </si>
  <si>
    <t>Valuta</t>
  </si>
  <si>
    <t>Iznos u valuti</t>
  </si>
  <si>
    <t>Ukupno</t>
  </si>
  <si>
    <t>1. Obaveze prema Društvu za upravljanje za decembar u iznosu od 9.073 KM.</t>
  </si>
  <si>
    <t>Iznos u KM</t>
  </si>
  <si>
    <t>3. Ostale obaveze u iznosu od 25.555 KM odnose se na:</t>
  </si>
  <si>
    <t>Na dan 31.12.2022.godine vrijednost neto imovine iznosi 4.252.781 KM (uplaćeni udjeli umanjeno za gubitak u iznosu od 430.286 KM).</t>
  </si>
  <si>
    <t>Ukupan prihod od dividende u izvještajnom periodu iznosi 50.024 KM. Pregled dividendi po dionicama dat je u prilogu 7. posebnih obrazaca.</t>
  </si>
  <si>
    <t>Troškovi Fonda u iznosu od 111.484 KM odnose se na sljedeće troškove:</t>
  </si>
  <si>
    <t>22.03. do 31.12.
2022</t>
  </si>
  <si>
    <t>01.01. do 31.12.
2021</t>
  </si>
  <si>
    <t>22.03. do 31.12.2022</t>
  </si>
  <si>
    <t>01.01. do 31.12.2021</t>
  </si>
  <si>
    <t>Fond je u periodu od 22.03.-31.12.2022.godine ostvario gubitak u iznosu od 430.286 KM.</t>
  </si>
  <si>
    <t>Na dan 31.12.2022.godine vrijednost udjela je iznosila 89,8264 KM.</t>
  </si>
  <si>
    <r>
      <t xml:space="preserve">11. Stanje na dan 31.12. tekućeg obračunskog perioda </t>
    </r>
    <r>
      <rPr>
        <sz val="10"/>
        <rFont val="Arial"/>
        <family val="2"/>
      </rPr>
      <t>(304±307+308-309±310)</t>
    </r>
  </si>
  <si>
    <t>Sarajevo 20.02.2023</t>
  </si>
  <si>
    <t>Izvršni direktor društva za upravljanje</t>
  </si>
  <si>
    <t>Sjedište i adresa investicijskog fonda</t>
  </si>
  <si>
    <t xml:space="preserve">Dana 28.01.2022.godine zaprimljena su rješenja Komisije za vrijednosne papirebroj 05/3-19-10/22 i 05/3-19-9/22 kojima se utvrđuje da je uspjela javna ponuda prodaje udjela Triglav Obveznički otvoreni investicijski fond sa javnom ponudom i prodaje udjela Triglav Globalni dionički otvoreni investicijski fond sa javnom ponudom. Oba Rješenja su donesena 20.01.2022.godine. Dana 08.02.2022. Komisiji za vrijednosne papire FBiH predata su dva Zahtjeva i to broj 62/22 Zahtjev za izdavanje dozvole za upravljanje Triglav Globalni dionički OIF sa javnom ponudom i broj 63/22 Zahtjev za izdavanje dozvole za upravljanje Triglav Obveznički OIF sa javnom ponudom. </t>
  </si>
  <si>
    <t>Ukupna imovina OIF Triglav Globalni dionički iznosi 4.289.294 KM. Pregled ulaganja dat je u prilogu 2. posebnih izvještaja. Potraživanja se odnose na potraživanja za nenaplaćenu dividendu u iznosu od 5.837 KM i potraživanja za više naplaćenu bankarsku proviziju od strane banke depozitara u iznosu od 20 KM. Pregled  potraživanja od dividendi dat je u tabeli.</t>
  </si>
  <si>
    <t>Ukupne obaveze na dan 31.12.2022. godine iznose 36.513 KM i odnose se na:</t>
  </si>
  <si>
    <t>2. Obavezu prema banci depozitaru za decembar mjesec 1.741 KM i preboj I namiru 144 KM</t>
  </si>
  <si>
    <t xml:space="preserve"> - Obaveze prema Komisiji za vrijednosne papire za mjesec decembar 2022. godine u iznosu od 290 KM</t>
  </si>
  <si>
    <t xml:space="preserve"> - Obaveze prema externom revizoru, ukalkulisani iznos od 5.265 KM</t>
  </si>
  <si>
    <t xml:space="preserve"> - Obaveze za kupovinu udjela 20.000 KM</t>
  </si>
  <si>
    <t>Ukupan iznos uplaćenih udjela iznosi 4.683.067 KM (4.703.750 KM umanjeno za 683 KM ulazne naknade i 20.000 KM uplaćenih udjela koji su izdati u januaru 2023. godine)</t>
  </si>
  <si>
    <t>Kursne razlike</t>
  </si>
  <si>
    <t xml:space="preserve"> - Naknada Društvu za upravljanje</t>
  </si>
  <si>
    <t xml:space="preserve">Saglasno Statutu i Prospektu Fonda naplaćuje se iznos od 2,5% od prosječne neto vrijednosti imovine Fonda </t>
  </si>
  <si>
    <t xml:space="preserve"> - Troškovi kupovine i prodaje vrijednosnih papira </t>
  </si>
  <si>
    <t xml:space="preserve"> - Naknada za depozitarne i skrbničke poslove </t>
  </si>
  <si>
    <t>Ugovor o obavljanju depozitarnih i skrbničkih poslova.</t>
  </si>
  <si>
    <t>Ugovor o obavljanju eksterne revizije za 2022.godinu</t>
  </si>
  <si>
    <t xml:space="preserve"> - Naknada za eksternu reviziju</t>
  </si>
  <si>
    <t xml:space="preserve"> - Naknada KVP</t>
  </si>
  <si>
    <t xml:space="preserve"> - Bankarska provizija</t>
  </si>
  <si>
    <t xml:space="preserve"> - Ostali troškovi</t>
  </si>
  <si>
    <t>Napomena 3</t>
  </si>
  <si>
    <t xml:space="preserve"> </t>
  </si>
  <si>
    <t>Ukupno nerelizirani dobici i gubici</t>
  </si>
  <si>
    <t xml:space="preserve">Ukupno realizirani dobici i gubici </t>
  </si>
  <si>
    <t>Prodate su dionice osam emitenata u vrijednosti 491.500 KM. Pregled realiziranih I nerealiziranih dobitaka i gubitaka i kursnih razlika dat je u sljedećoj tabeli</t>
  </si>
  <si>
    <t xml:space="preserve"> Troškovi preboja i namire iznose 5.184 KM, troškovi ino brokera 6.075 KM</t>
  </si>
  <si>
    <t>Napomena 10</t>
  </si>
  <si>
    <t>Identifikacija povezanih lica u smislu člana 2. Tačka o)Zakona o investicijskim fondovima</t>
  </si>
  <si>
    <t xml:space="preserve">Depozitar - Unicredit banka d.o.o. Sarajevo. Pravni osnov Ugovor o vršenju depozitarnih poslova broj 306/2020 zaključen dana 08.09.2020.godine. Fakturisano u 2022. godini na ime depozitarnih i skrbničkih poslova iznos od 14.597 KM i na osnovu preboja i namire iznos od 5.184 KM. Plaćeno na ime depozitarnih poslova iznos od 12.856 KM i na ime preboja i namire 5.040 KM. Obaveza od 1.885 KM plaćena u januaru 2023.godine </t>
  </si>
  <si>
    <t xml:space="preserve">Broker - NLB broker d.o.o. Ljubljana. Pravni osnov Ugovora o obavljanju brokerskih poslova broj 165/22 zaključen dana 01.04.2022.godine. Fakturisano I plaćeno u toku 2022 godine iznos od 2.598,37 KM (1.328,53 EUR). </t>
  </si>
  <si>
    <t>Vanjski revizor - Expert d.o.o. Zenica. Pravni osnov Ugovora obavljanju revizije finansijskih izvještaja za 2022.godinu broj 82/22 zaključen dana 14.02.2022. godine. Obračunati troškovi za 2022 godinu u iznosu 5.265 KM.</t>
  </si>
  <si>
    <t xml:space="preserve">Društvo za upravljanje investicijskim fondovima Triglav Fondovi d.o.o. Sarajevo. Pravni osnov Rješenje Komisije za vrijednosne papire FBiH broj 05/3-19-37/22 od 15.03.2022.godine kojim se Društvu daje dozvola za upravljanje Fondom. Fakturisano na ime naknade za upravljanje za period od 22.03. do 31.12.2022. god. iznos 75.429 KM, uplaćeno 66.356 KM.  Obaveza po osnovu UP za decembar 2022 u iznosu od 9.073 KM.
</t>
  </si>
  <si>
    <t xml:space="preserve">U izvještajnom periodu kupljeno je dionica izdate od trane 51 emitenta na Evropskom i Američkom tržištu u vrijednosti od  4.660.016 KM (Prilog 5). Vrijednost portfelja na dan 31.12.2022 iznosi 3.829.736 KM (Prilog 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</si>
</sst>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0\ &quot;KM&quot;;[Red]\-#,##0\ &quot;KM&quot;"/>
    <numFmt numFmtId="42" formatCode="_-* #,##0\ &quot;KM&quot;_-;\-* #,##0\ &quot;KM&quot;_-;_-* &quot;-&quot;\ &quot;KM&quot;_-;_-@_-"/>
    <numFmt numFmtId="164" formatCode="_-* #,##0.00\ _K_M_-;\-* #,##0.00\ _K_M_-;_-* &quot;-&quot;??\ _K_M_-;_-@_-"/>
    <numFmt numFmtId="165" formatCode="_(* #,##0.00_);_(* \(#,##0.00\);_(* &quot;-&quot;??_);_(@_)"/>
    <numFmt numFmtId="166" formatCode="#,##0.0000"/>
    <numFmt numFmtId="167" formatCode="#,##0\ &quot;KM&quot;"/>
    <numFmt numFmtId="168" formatCode="###,###,###,###,##0.00"/>
  </numFmts>
  <fonts count="38" x14ac:knownFonts="1">
    <font>
      <sz val="10"/>
      <name val="Arial"/>
      <charset val="238"/>
    </font>
    <font>
      <sz val="11"/>
      <color theme="1"/>
      <name val="Calibri"/>
      <family val="2"/>
      <charset val="238"/>
      <scheme val="minor"/>
    </font>
    <font>
      <sz val="10"/>
      <name val="Arial"/>
      <family val="2"/>
      <charset val="238"/>
    </font>
    <font>
      <b/>
      <sz val="10"/>
      <name val="Arial"/>
      <family val="2"/>
      <charset val="238"/>
    </font>
    <font>
      <b/>
      <sz val="10"/>
      <name val="Arial"/>
      <family val="2"/>
    </font>
    <font>
      <sz val="10"/>
      <color indexed="8"/>
      <name val="Arial"/>
      <family val="2"/>
    </font>
    <font>
      <sz val="10"/>
      <name val="Arial"/>
      <family val="2"/>
    </font>
    <font>
      <sz val="10"/>
      <color theme="1"/>
      <name val="Arial"/>
      <family val="2"/>
    </font>
    <font>
      <b/>
      <sz val="10"/>
      <color theme="1"/>
      <name val="Arial"/>
      <family val="2"/>
    </font>
    <font>
      <b/>
      <sz val="10"/>
      <color theme="1"/>
      <name val="Arial"/>
      <family val="2"/>
      <charset val="238"/>
    </font>
    <font>
      <sz val="10"/>
      <name val="Arial"/>
      <family val="2"/>
      <charset val="238"/>
    </font>
    <font>
      <sz val="10"/>
      <color theme="1"/>
      <name val="Arial"/>
      <family val="2"/>
      <charset val="238"/>
    </font>
    <font>
      <sz val="10"/>
      <color indexed="12"/>
      <name val="Arial"/>
      <family val="2"/>
      <charset val="238"/>
    </font>
    <font>
      <b/>
      <sz val="10"/>
      <color indexed="12"/>
      <name val="Arial"/>
      <family val="2"/>
      <charset val="238"/>
    </font>
    <font>
      <u/>
      <sz val="10"/>
      <color theme="1"/>
      <name val="Arial"/>
      <family val="2"/>
    </font>
    <font>
      <u/>
      <sz val="10"/>
      <name val="Arial"/>
      <family val="2"/>
    </font>
    <font>
      <b/>
      <sz val="10"/>
      <color indexed="8"/>
      <name val="Arial"/>
      <family val="2"/>
      <charset val="238"/>
    </font>
    <font>
      <b/>
      <sz val="9"/>
      <name val="Arial"/>
      <family val="2"/>
      <charset val="238"/>
    </font>
    <font>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57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9"/>
      <name val="Arial"/>
      <family val="2"/>
      <charset val="238"/>
    </font>
    <font>
      <b/>
      <sz val="9"/>
      <color indexed="8"/>
      <name val="Arial"/>
      <family val="2"/>
      <charset val="238"/>
    </font>
    <font>
      <i/>
      <sz val="9"/>
      <name val="Arial"/>
      <family val="2"/>
      <charset val="238"/>
    </font>
    <font>
      <sz val="9"/>
      <color theme="1"/>
      <name val="Arial"/>
      <family val="2"/>
      <charset val="238"/>
    </font>
  </fonts>
  <fills count="36">
    <fill>
      <patternFill patternType="none"/>
    </fill>
    <fill>
      <patternFill patternType="gray125"/>
    </fill>
    <fill>
      <patternFill patternType="solid">
        <fgColor theme="0"/>
        <bgColor indexed="64"/>
      </patternFill>
    </fill>
    <fill>
      <patternFill patternType="solid">
        <fgColor theme="0"/>
        <bgColor theme="0"/>
      </patternFill>
    </fill>
    <fill>
      <patternFill patternType="solid">
        <fgColor theme="0"/>
        <bgColor rgb="FFFFFFFF"/>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style="thin">
        <color rgb="FF000000"/>
      </right>
      <top/>
      <bottom style="thin">
        <color rgb="FF000000"/>
      </bottom>
      <diagonal/>
    </border>
    <border>
      <left/>
      <right/>
      <top/>
      <bottom style="dashed">
        <color theme="0"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top style="dashed">
        <color theme="0" tint="-0.499984740745262"/>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164" fontId="10" fillId="0" borderId="0" applyFont="0" applyFill="0" applyBorder="0" applyAlignment="0" applyProtection="0"/>
    <xf numFmtId="0" fontId="18" fillId="0" borderId="0" applyNumberFormat="0" applyFill="0" applyBorder="0" applyAlignment="0" applyProtection="0"/>
    <xf numFmtId="0" fontId="19" fillId="0" borderId="21" applyNumberFormat="0" applyFill="0" applyAlignment="0" applyProtection="0"/>
    <xf numFmtId="0" fontId="20" fillId="0" borderId="22" applyNumberFormat="0" applyFill="0" applyAlignment="0" applyProtection="0"/>
    <xf numFmtId="0" fontId="21" fillId="0" borderId="23" applyNumberFormat="0" applyFill="0" applyAlignment="0" applyProtection="0"/>
    <xf numFmtId="0" fontId="21" fillId="0" borderId="0" applyNumberFormat="0" applyFill="0" applyBorder="0" applyAlignment="0" applyProtection="0"/>
    <xf numFmtId="0" fontId="22" fillId="5" borderId="0" applyNumberFormat="0" applyBorder="0" applyAlignment="0" applyProtection="0"/>
    <xf numFmtId="0" fontId="23" fillId="6" borderId="0" applyNumberFormat="0" applyBorder="0" applyAlignment="0" applyProtection="0"/>
    <xf numFmtId="0" fontId="24" fillId="7" borderId="0" applyNumberFormat="0" applyBorder="0" applyAlignment="0" applyProtection="0"/>
    <xf numFmtId="0" fontId="25" fillId="8" borderId="24" applyNumberFormat="0" applyAlignment="0" applyProtection="0"/>
    <xf numFmtId="0" fontId="26" fillId="9" borderId="25" applyNumberFormat="0" applyAlignment="0" applyProtection="0"/>
    <xf numFmtId="0" fontId="27" fillId="9" borderId="24" applyNumberFormat="0" applyAlignment="0" applyProtection="0"/>
    <xf numFmtId="0" fontId="28" fillId="0" borderId="26" applyNumberFormat="0" applyFill="0" applyAlignment="0" applyProtection="0"/>
    <xf numFmtId="0" fontId="29" fillId="10" borderId="27"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9" applyNumberFormat="0" applyFill="0" applyAlignment="0" applyProtection="0"/>
    <xf numFmtId="0" fontId="33"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1" borderId="28" applyNumberFormat="0" applyFont="0" applyAlignment="0" applyProtection="0"/>
  </cellStyleXfs>
  <cellXfs count="247">
    <xf numFmtId="0" fontId="0" fillId="0" borderId="0" xfId="0"/>
    <xf numFmtId="0" fontId="0" fillId="2" borderId="0" xfId="0" applyFill="1"/>
    <xf numFmtId="0" fontId="3" fillId="2" borderId="1" xfId="0" applyFont="1" applyFill="1" applyBorder="1" applyAlignment="1">
      <alignment horizontal="center"/>
    </xf>
    <xf numFmtId="0" fontId="2" fillId="2" borderId="1" xfId="0" applyFont="1" applyFill="1" applyBorder="1" applyAlignment="1">
      <alignment horizontal="center"/>
    </xf>
    <xf numFmtId="0" fontId="2" fillId="2" borderId="1" xfId="0" applyFont="1" applyFill="1" applyBorder="1"/>
    <xf numFmtId="0" fontId="3" fillId="2" borderId="1" xfId="0" applyFont="1" applyFill="1" applyBorder="1"/>
    <xf numFmtId="49" fontId="7" fillId="3" borderId="0" xfId="0" applyNumberFormat="1" applyFont="1" applyFill="1" applyAlignment="1">
      <alignment horizontal="center"/>
    </xf>
    <xf numFmtId="0" fontId="7" fillId="3" borderId="0" xfId="0" applyFont="1" applyFill="1" applyAlignment="1">
      <alignment horizontal="center" vertical="top"/>
    </xf>
    <xf numFmtId="0" fontId="7" fillId="3" borderId="0" xfId="0" applyFont="1" applyFill="1" applyAlignment="1">
      <alignment horizontal="center"/>
    </xf>
    <xf numFmtId="3" fontId="7" fillId="3" borderId="0" xfId="0" applyNumberFormat="1" applyFont="1" applyFill="1" applyAlignment="1">
      <alignment horizontal="center"/>
    </xf>
    <xf numFmtId="0" fontId="7" fillId="3" borderId="0" xfId="0" applyFont="1" applyFill="1"/>
    <xf numFmtId="3" fontId="7" fillId="3" borderId="0" xfId="0" applyNumberFormat="1" applyFont="1" applyFill="1"/>
    <xf numFmtId="49" fontId="8" fillId="3" borderId="4" xfId="0" applyNumberFormat="1" applyFont="1" applyFill="1" applyBorder="1" applyAlignment="1">
      <alignment horizontal="center" vertical="center" wrapText="1"/>
    </xf>
    <xf numFmtId="0" fontId="8" fillId="3" borderId="5"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5" xfId="0" applyFont="1" applyFill="1" applyBorder="1" applyAlignment="1">
      <alignment horizontal="center" vertical="center" wrapText="1"/>
    </xf>
    <xf numFmtId="49" fontId="7" fillId="3" borderId="5" xfId="0" applyNumberFormat="1" applyFont="1" applyFill="1" applyBorder="1" applyAlignment="1">
      <alignment horizontal="center"/>
    </xf>
    <xf numFmtId="0" fontId="7" fillId="3" borderId="5"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5" xfId="0" applyFont="1" applyFill="1" applyBorder="1" applyAlignment="1">
      <alignment horizontal="left" vertical="top" wrapText="1"/>
    </xf>
    <xf numFmtId="0" fontId="3" fillId="2" borderId="1" xfId="0" applyFont="1" applyFill="1" applyBorder="1" applyAlignment="1">
      <alignment horizontal="left"/>
    </xf>
    <xf numFmtId="0" fontId="7" fillId="3" borderId="5" xfId="0" applyFont="1" applyFill="1" applyBorder="1" applyAlignment="1">
      <alignment horizontal="left" vertical="top" wrapText="1" indent="1"/>
    </xf>
    <xf numFmtId="49" fontId="3" fillId="2" borderId="1" xfId="0" applyNumberFormat="1" applyFont="1" applyFill="1" applyBorder="1" applyAlignment="1">
      <alignment horizontal="center" wrapText="1"/>
    </xf>
    <xf numFmtId="49" fontId="2" fillId="2" borderId="1" xfId="0" applyNumberFormat="1" applyFont="1" applyFill="1" applyBorder="1" applyAlignment="1">
      <alignment horizontal="center" wrapText="1"/>
    </xf>
    <xf numFmtId="49" fontId="0" fillId="2" borderId="0" xfId="0" applyNumberFormat="1" applyFill="1" applyAlignment="1">
      <alignment horizontal="center"/>
    </xf>
    <xf numFmtId="49" fontId="0" fillId="2" borderId="0" xfId="0" applyNumberFormat="1" applyFill="1" applyAlignment="1">
      <alignment horizontal="left"/>
    </xf>
    <xf numFmtId="0" fontId="2" fillId="2" borderId="2" xfId="0" applyFont="1" applyFill="1" applyBorder="1" applyAlignment="1">
      <alignment horizontal="center"/>
    </xf>
    <xf numFmtId="0" fontId="8" fillId="3" borderId="5" xfId="0" applyFont="1" applyFill="1" applyBorder="1" applyAlignment="1">
      <alignment horizontal="left" vertical="top"/>
    </xf>
    <xf numFmtId="49" fontId="4" fillId="2" borderId="1" xfId="0" applyNumberFormat="1" applyFont="1" applyFill="1" applyBorder="1" applyAlignment="1">
      <alignment horizontal="center" wrapText="1"/>
    </xf>
    <xf numFmtId="0" fontId="7" fillId="3" borderId="5" xfId="0" applyFont="1" applyFill="1" applyBorder="1" applyAlignment="1">
      <alignment vertical="top" wrapText="1"/>
    </xf>
    <xf numFmtId="0" fontId="4" fillId="2" borderId="1" xfId="0" applyFont="1" applyFill="1" applyBorder="1"/>
    <xf numFmtId="0" fontId="4" fillId="2" borderId="1" xfId="0" applyFont="1" applyFill="1" applyBorder="1" applyAlignment="1">
      <alignment wrapText="1"/>
    </xf>
    <xf numFmtId="4" fontId="7" fillId="3" borderId="0" xfId="0" applyNumberFormat="1" applyFont="1" applyFill="1" applyAlignment="1">
      <alignment horizontal="left" vertical="center" wrapText="1"/>
    </xf>
    <xf numFmtId="0" fontId="7" fillId="3" borderId="0" xfId="0" applyFont="1" applyFill="1" applyAlignment="1">
      <alignment horizontal="center" vertical="center" wrapText="1"/>
    </xf>
    <xf numFmtId="49" fontId="7" fillId="3" borderId="0" xfId="0" applyNumberFormat="1" applyFont="1" applyFill="1"/>
    <xf numFmtId="0" fontId="7" fillId="3" borderId="0" xfId="0" applyFont="1" applyFill="1" applyAlignment="1">
      <alignment horizontal="center" wrapText="1"/>
    </xf>
    <xf numFmtId="3" fontId="2" fillId="2" borderId="0" xfId="0" applyNumberFormat="1" applyFont="1" applyFill="1" applyAlignment="1">
      <alignment horizontal="right"/>
    </xf>
    <xf numFmtId="49" fontId="6" fillId="2" borderId="1" xfId="0" applyNumberFormat="1" applyFont="1" applyFill="1" applyBorder="1" applyAlignment="1">
      <alignment horizontal="center" wrapText="1"/>
    </xf>
    <xf numFmtId="49" fontId="7" fillId="3" borderId="11" xfId="0" applyNumberFormat="1" applyFont="1" applyFill="1" applyBorder="1" applyAlignment="1">
      <alignment horizontal="center"/>
    </xf>
    <xf numFmtId="165" fontId="3" fillId="0" borderId="12" xfId="1" applyNumberFormat="1" applyFont="1" applyFill="1" applyBorder="1" applyAlignment="1">
      <alignment horizontal="left" vertical="top"/>
    </xf>
    <xf numFmtId="165" fontId="3" fillId="0" borderId="12" xfId="1" applyNumberFormat="1" applyFont="1" applyFill="1" applyBorder="1" applyAlignment="1">
      <alignment horizontal="left" vertical="top" wrapText="1"/>
    </xf>
    <xf numFmtId="0" fontId="2" fillId="0" borderId="0" xfId="0" applyFont="1" applyAlignment="1">
      <alignment horizontal="left" vertical="top"/>
    </xf>
    <xf numFmtId="0" fontId="2" fillId="0" borderId="0" xfId="0" applyFont="1" applyAlignment="1">
      <alignment vertical="top"/>
    </xf>
    <xf numFmtId="0" fontId="2" fillId="0" borderId="0" xfId="0" applyFont="1" applyAlignment="1">
      <alignment horizontal="right" vertical="top"/>
    </xf>
    <xf numFmtId="165" fontId="3" fillId="0" borderId="12" xfId="1" applyNumberFormat="1" applyFont="1" applyFill="1" applyBorder="1" applyAlignment="1">
      <alignment horizontal="left"/>
    </xf>
    <xf numFmtId="165" fontId="2" fillId="0" borderId="12" xfId="1" applyNumberFormat="1" applyFont="1" applyFill="1" applyBorder="1" applyAlignment="1"/>
    <xf numFmtId="0" fontId="2" fillId="0" borderId="0" xfId="0" applyFont="1" applyAlignment="1">
      <alignment horizontal="left"/>
    </xf>
    <xf numFmtId="164" fontId="3" fillId="0" borderId="12" xfId="1" applyFont="1" applyFill="1" applyBorder="1" applyAlignment="1">
      <alignment horizontal="left"/>
    </xf>
    <xf numFmtId="0" fontId="2" fillId="0" borderId="12" xfId="0" applyFont="1" applyBorder="1"/>
    <xf numFmtId="49" fontId="3" fillId="0" borderId="12" xfId="0" applyNumberFormat="1" applyFont="1" applyBorder="1" applyAlignment="1">
      <alignment horizontal="right" vertical="center"/>
    </xf>
    <xf numFmtId="0" fontId="3" fillId="0" borderId="12" xfId="0" applyFont="1" applyBorder="1" applyAlignment="1">
      <alignment horizontal="right" vertical="center"/>
    </xf>
    <xf numFmtId="0" fontId="3" fillId="0" borderId="12" xfId="1" applyNumberFormat="1" applyFont="1" applyFill="1" applyBorder="1" applyAlignment="1"/>
    <xf numFmtId="0" fontId="3" fillId="0" borderId="0" xfId="1" applyNumberFormat="1" applyFont="1" applyFill="1" applyBorder="1" applyAlignment="1"/>
    <xf numFmtId="0" fontId="3" fillId="0" borderId="12" xfId="0" applyFont="1" applyBorder="1" applyAlignment="1">
      <alignment horizontal="left" vertical="center"/>
    </xf>
    <xf numFmtId="0" fontId="3" fillId="0" borderId="12" xfId="0" applyFont="1" applyBorder="1" applyAlignment="1">
      <alignment vertical="center"/>
    </xf>
    <xf numFmtId="165" fontId="3" fillId="0" borderId="0" xfId="1" applyNumberFormat="1" applyFont="1" applyFill="1" applyBorder="1" applyAlignment="1">
      <alignment horizontal="left" vertical="top" wrapText="1"/>
    </xf>
    <xf numFmtId="0" fontId="2" fillId="0" borderId="0" xfId="0" applyFont="1"/>
    <xf numFmtId="165" fontId="2" fillId="0" borderId="0" xfId="1" applyNumberFormat="1" applyFont="1" applyFill="1" applyBorder="1" applyAlignment="1">
      <alignment horizontal="left"/>
    </xf>
    <xf numFmtId="49" fontId="3" fillId="0" borderId="12" xfId="0" applyNumberFormat="1" applyFont="1" applyBorder="1" applyAlignment="1">
      <alignment vertical="center"/>
    </xf>
    <xf numFmtId="165" fontId="3" fillId="0" borderId="0" xfId="1" applyNumberFormat="1" applyFont="1" applyFill="1" applyBorder="1" applyAlignment="1">
      <alignment horizontal="left"/>
    </xf>
    <xf numFmtId="165" fontId="3" fillId="0" borderId="12" xfId="1" applyNumberFormat="1" applyFont="1" applyFill="1" applyBorder="1" applyAlignment="1">
      <alignment horizontal="right"/>
    </xf>
    <xf numFmtId="0" fontId="3" fillId="0" borderId="0" xfId="0" applyFont="1" applyAlignment="1">
      <alignment horizontal="left" vertical="center"/>
    </xf>
    <xf numFmtId="165" fontId="2" fillId="0" borderId="0" xfId="1" applyNumberFormat="1" applyFont="1" applyFill="1" applyBorder="1" applyAlignment="1"/>
    <xf numFmtId="0" fontId="8" fillId="3" borderId="0" xfId="0" applyFont="1" applyFill="1" applyAlignment="1">
      <alignment horizontal="center"/>
    </xf>
    <xf numFmtId="0" fontId="3" fillId="0" borderId="0" xfId="0" applyFont="1" applyAlignment="1">
      <alignment horizontal="right" vertical="center"/>
    </xf>
    <xf numFmtId="0" fontId="3" fillId="0" borderId="0" xfId="0" applyFont="1" applyAlignment="1">
      <alignment vertical="center"/>
    </xf>
    <xf numFmtId="49" fontId="3" fillId="0" borderId="0" xfId="0" applyNumberFormat="1" applyFont="1" applyAlignment="1">
      <alignment vertical="center"/>
    </xf>
    <xf numFmtId="165" fontId="3" fillId="0" borderId="0" xfId="1" applyNumberFormat="1" applyFont="1" applyFill="1" applyBorder="1" applyAlignment="1">
      <alignment horizontal="right"/>
    </xf>
    <xf numFmtId="0" fontId="0" fillId="4" borderId="0" xfId="0" applyFill="1"/>
    <xf numFmtId="49" fontId="0" fillId="2" borderId="0" xfId="0" applyNumberFormat="1" applyFill="1"/>
    <xf numFmtId="49" fontId="8" fillId="3" borderId="0" xfId="0" applyNumberFormat="1" applyFont="1" applyFill="1" applyAlignment="1">
      <alignment horizontal="center"/>
    </xf>
    <xf numFmtId="0" fontId="11" fillId="3" borderId="0" xfId="0" applyFont="1" applyFill="1" applyAlignment="1">
      <alignment horizontal="center"/>
    </xf>
    <xf numFmtId="49" fontId="4" fillId="2" borderId="13" xfId="0" applyNumberFormat="1" applyFont="1" applyFill="1" applyBorder="1" applyAlignment="1">
      <alignment horizontal="center" vertical="center" wrapText="1"/>
    </xf>
    <xf numFmtId="49" fontId="8" fillId="3" borderId="5" xfId="0" applyNumberFormat="1" applyFont="1" applyFill="1" applyBorder="1" applyAlignment="1">
      <alignment horizontal="center" vertical="center"/>
    </xf>
    <xf numFmtId="49" fontId="6" fillId="2" borderId="1" xfId="0" applyNumberFormat="1" applyFont="1" applyFill="1" applyBorder="1" applyAlignment="1">
      <alignment horizontal="center"/>
    </xf>
    <xf numFmtId="49" fontId="7" fillId="3" borderId="5" xfId="0" applyNumberFormat="1" applyFont="1" applyFill="1" applyBorder="1" applyAlignment="1">
      <alignment horizontal="center" vertical="center"/>
    </xf>
    <xf numFmtId="0" fontId="8" fillId="3" borderId="5" xfId="0" applyFont="1" applyFill="1" applyBorder="1" applyAlignment="1">
      <alignment horizontal="left" vertical="top" wrapText="1"/>
    </xf>
    <xf numFmtId="49" fontId="3" fillId="2" borderId="1" xfId="0" applyNumberFormat="1" applyFont="1" applyFill="1" applyBorder="1" applyAlignment="1">
      <alignment wrapText="1"/>
    </xf>
    <xf numFmtId="49" fontId="6" fillId="2" borderId="1" xfId="0" applyNumberFormat="1" applyFont="1" applyFill="1" applyBorder="1" applyAlignment="1">
      <alignment horizontal="left" wrapText="1"/>
    </xf>
    <xf numFmtId="49" fontId="6" fillId="2" borderId="1" xfId="0" applyNumberFormat="1" applyFont="1" applyFill="1" applyBorder="1" applyAlignment="1">
      <alignment wrapText="1"/>
    </xf>
    <xf numFmtId="49" fontId="4" fillId="2" borderId="1" xfId="0" applyNumberFormat="1" applyFont="1" applyFill="1" applyBorder="1" applyAlignment="1">
      <alignment wrapText="1"/>
    </xf>
    <xf numFmtId="49" fontId="2" fillId="2" borderId="1" xfId="0" applyNumberFormat="1" applyFont="1" applyFill="1" applyBorder="1" applyAlignment="1">
      <alignment wrapText="1"/>
    </xf>
    <xf numFmtId="0" fontId="12" fillId="2" borderId="1" xfId="0" applyFont="1" applyFill="1" applyBorder="1"/>
    <xf numFmtId="0" fontId="13" fillId="2" borderId="1" xfId="0" applyFont="1" applyFill="1" applyBorder="1"/>
    <xf numFmtId="49" fontId="4" fillId="2" borderId="1" xfId="0" applyNumberFormat="1" applyFont="1" applyFill="1" applyBorder="1" applyAlignment="1">
      <alignment horizontal="center"/>
    </xf>
    <xf numFmtId="0" fontId="2" fillId="2" borderId="1" xfId="0" applyFont="1" applyFill="1" applyBorder="1" applyAlignment="1">
      <alignment horizontal="left" vertical="top" wrapText="1"/>
    </xf>
    <xf numFmtId="49" fontId="0" fillId="4" borderId="0" xfId="0" applyNumberFormat="1" applyFill="1"/>
    <xf numFmtId="0" fontId="0" fillId="4" borderId="0" xfId="0" applyFill="1" applyAlignment="1">
      <alignment horizontal="center"/>
    </xf>
    <xf numFmtId="3" fontId="2" fillId="2" borderId="0" xfId="0" applyNumberFormat="1" applyFont="1" applyFill="1"/>
    <xf numFmtId="49" fontId="8" fillId="3" borderId="5"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0" fontId="2" fillId="2" borderId="1" xfId="0" applyFont="1" applyFill="1" applyBorder="1" applyAlignment="1">
      <alignment horizontal="center" wrapText="1"/>
    </xf>
    <xf numFmtId="0" fontId="4" fillId="2" borderId="1" xfId="0" applyFont="1" applyFill="1" applyBorder="1" applyAlignment="1">
      <alignment vertical="top" wrapText="1"/>
    </xf>
    <xf numFmtId="0" fontId="6" fillId="2" borderId="1" xfId="0" applyFont="1" applyFill="1" applyBorder="1" applyAlignment="1">
      <alignment vertical="top" wrapText="1"/>
    </xf>
    <xf numFmtId="0" fontId="3" fillId="2" borderId="13" xfId="0" applyFont="1" applyFill="1" applyBorder="1" applyAlignment="1">
      <alignment wrapText="1"/>
    </xf>
    <xf numFmtId="0" fontId="2" fillId="2" borderId="13" xfId="0" applyFont="1" applyFill="1" applyBorder="1" applyAlignment="1">
      <alignment wrapText="1"/>
    </xf>
    <xf numFmtId="0" fontId="2" fillId="2" borderId="0" xfId="0" applyFont="1" applyFill="1" applyAlignment="1">
      <alignment horizontal="center" vertical="top"/>
    </xf>
    <xf numFmtId="49" fontId="4" fillId="0" borderId="1" xfId="0" applyNumberFormat="1" applyFont="1" applyBorder="1" applyAlignment="1">
      <alignment horizontal="center" vertical="center" wrapText="1"/>
    </xf>
    <xf numFmtId="0" fontId="4" fillId="0" borderId="2" xfId="0" applyFont="1" applyBorder="1" applyAlignment="1">
      <alignment horizontal="center" vertical="center"/>
    </xf>
    <xf numFmtId="0" fontId="8" fillId="0" borderId="4" xfId="0" applyFont="1" applyBorder="1" applyAlignment="1">
      <alignment horizontal="center" vertical="center"/>
    </xf>
    <xf numFmtId="0" fontId="4" fillId="0" borderId="2" xfId="0" applyFont="1" applyBorder="1" applyAlignment="1">
      <alignment horizontal="center" vertical="center" wrapText="1"/>
    </xf>
    <xf numFmtId="0" fontId="8" fillId="0" borderId="5" xfId="0" applyFont="1" applyBorder="1" applyAlignment="1">
      <alignment horizontal="center" vertical="center" wrapText="1"/>
    </xf>
    <xf numFmtId="49" fontId="2" fillId="0" borderId="1" xfId="0" applyNumberFormat="1" applyFont="1" applyBorder="1" applyAlignment="1">
      <alignment horizontal="center" vertical="top"/>
    </xf>
    <xf numFmtId="0" fontId="2" fillId="0" borderId="13" xfId="0" applyFont="1" applyBorder="1" applyAlignment="1">
      <alignment horizontal="center"/>
    </xf>
    <xf numFmtId="3" fontId="2" fillId="0" borderId="3" xfId="0" applyNumberFormat="1" applyFont="1" applyBorder="1" applyAlignment="1">
      <alignment horizontal="center"/>
    </xf>
    <xf numFmtId="3" fontId="2" fillId="2" borderId="1" xfId="0" applyNumberFormat="1" applyFont="1" applyFill="1" applyBorder="1" applyAlignment="1">
      <alignment horizontal="center"/>
    </xf>
    <xf numFmtId="49" fontId="4" fillId="0" borderId="1" xfId="0" applyNumberFormat="1" applyFont="1" applyBorder="1" applyAlignment="1">
      <alignment horizontal="center" wrapText="1"/>
    </xf>
    <xf numFmtId="0" fontId="4" fillId="0" borderId="1" xfId="0" applyFont="1" applyBorder="1" applyAlignment="1">
      <alignment horizontal="justify" wrapText="1"/>
    </xf>
    <xf numFmtId="0" fontId="3" fillId="0" borderId="1" xfId="0" applyFont="1" applyBorder="1" applyAlignment="1">
      <alignment wrapText="1"/>
    </xf>
    <xf numFmtId="0" fontId="2" fillId="0" borderId="1" xfId="0" applyFont="1" applyBorder="1"/>
    <xf numFmtId="0" fontId="2" fillId="0" borderId="1" xfId="0" applyFont="1" applyBorder="1" applyAlignment="1">
      <alignment horizontal="center"/>
    </xf>
    <xf numFmtId="0" fontId="2" fillId="0" borderId="1" xfId="0" applyFont="1" applyBorder="1" applyAlignment="1">
      <alignment wrapText="1"/>
    </xf>
    <xf numFmtId="0" fontId="2" fillId="0" borderId="18" xfId="0" applyFont="1" applyBorder="1" applyAlignment="1">
      <alignment horizontal="center" vertical="center" wrapText="1"/>
    </xf>
    <xf numFmtId="0" fontId="6" fillId="0" borderId="1" xfId="0" applyFont="1" applyBorder="1" applyAlignment="1">
      <alignment vertical="center" wrapText="1"/>
    </xf>
    <xf numFmtId="0" fontId="2" fillId="0" borderId="1" xfId="0" applyFont="1" applyBorder="1" applyAlignment="1">
      <alignment horizontal="center" vertical="center" wrapText="1"/>
    </xf>
    <xf numFmtId="49" fontId="2" fillId="0" borderId="1" xfId="0" applyNumberFormat="1" applyFont="1" applyBorder="1" applyAlignment="1">
      <alignment wrapText="1"/>
    </xf>
    <xf numFmtId="49" fontId="6" fillId="0" borderId="1" xfId="0" applyNumberFormat="1" applyFont="1" applyBorder="1" applyAlignment="1">
      <alignment wrapText="1"/>
    </xf>
    <xf numFmtId="49" fontId="5" fillId="0" borderId="19" xfId="0" applyNumberFormat="1" applyFont="1" applyBorder="1" applyAlignment="1">
      <alignment vertical="top" wrapText="1"/>
    </xf>
    <xf numFmtId="49" fontId="5" fillId="0" borderId="19" xfId="0" applyNumberFormat="1" applyFont="1" applyBorder="1" applyAlignment="1">
      <alignment wrapText="1"/>
    </xf>
    <xf numFmtId="49" fontId="4" fillId="0" borderId="1" xfId="0" applyNumberFormat="1" applyFont="1" applyBorder="1" applyAlignment="1">
      <alignment horizontal="center" vertical="top" wrapText="1"/>
    </xf>
    <xf numFmtId="0" fontId="4" fillId="0" borderId="1" xfId="0" applyFont="1" applyBorder="1" applyAlignment="1">
      <alignment vertical="center" wrapText="1"/>
    </xf>
    <xf numFmtId="0" fontId="4" fillId="0" borderId="1" xfId="0" applyFont="1" applyBorder="1" applyAlignment="1">
      <alignment horizontal="justify" vertical="top" wrapText="1"/>
    </xf>
    <xf numFmtId="0" fontId="6" fillId="0" borderId="1" xfId="0" applyFont="1" applyBorder="1" applyAlignment="1">
      <alignment vertical="top" wrapText="1"/>
    </xf>
    <xf numFmtId="0" fontId="4" fillId="0" borderId="1" xfId="0" applyFont="1" applyBorder="1" applyAlignment="1">
      <alignment horizontal="center" vertical="top" wrapText="1"/>
    </xf>
    <xf numFmtId="0" fontId="3" fillId="0" borderId="1" xfId="0" applyFont="1" applyBorder="1" applyAlignment="1">
      <alignment vertical="center" wrapText="1"/>
    </xf>
    <xf numFmtId="0" fontId="3" fillId="0" borderId="1" xfId="0" applyFont="1" applyBorder="1" applyAlignment="1">
      <alignment horizontal="center"/>
    </xf>
    <xf numFmtId="0" fontId="3" fillId="0" borderId="1" xfId="0" applyFont="1" applyBorder="1" applyAlignment="1">
      <alignment horizontal="left" vertical="top" wrapText="1"/>
    </xf>
    <xf numFmtId="0" fontId="0" fillId="2" borderId="0" xfId="0" applyFill="1" applyAlignment="1">
      <alignment horizontal="center"/>
    </xf>
    <xf numFmtId="3" fontId="2" fillId="2" borderId="1" xfId="0" applyNumberFormat="1" applyFont="1" applyFill="1" applyBorder="1"/>
    <xf numFmtId="3" fontId="16" fillId="0" borderId="19" xfId="0" applyNumberFormat="1" applyFont="1" applyBorder="1" applyAlignment="1">
      <alignment vertical="center"/>
    </xf>
    <xf numFmtId="166" fontId="2" fillId="2" borderId="1" xfId="0" applyNumberFormat="1" applyFont="1" applyFill="1" applyBorder="1"/>
    <xf numFmtId="3" fontId="2" fillId="2" borderId="1" xfId="0" applyNumberFormat="1" applyFont="1" applyFill="1" applyBorder="1" applyAlignment="1">
      <alignment horizontal="right"/>
    </xf>
    <xf numFmtId="0" fontId="2" fillId="2" borderId="1" xfId="0" applyFont="1" applyFill="1" applyBorder="1" applyAlignment="1">
      <alignment horizontal="right"/>
    </xf>
    <xf numFmtId="165" fontId="3" fillId="0" borderId="12" xfId="1" applyNumberFormat="1" applyFont="1" applyFill="1" applyBorder="1" applyAlignment="1"/>
    <xf numFmtId="0" fontId="17" fillId="0" borderId="12" xfId="0" applyFont="1" applyBorder="1"/>
    <xf numFmtId="3" fontId="0" fillId="2" borderId="0" xfId="0" applyNumberFormat="1" applyFill="1"/>
    <xf numFmtId="0" fontId="0" fillId="0" borderId="0" xfId="0" applyAlignment="1">
      <alignment horizontal="left"/>
    </xf>
    <xf numFmtId="4" fontId="0" fillId="0" borderId="0" xfId="0" applyNumberFormat="1"/>
    <xf numFmtId="166" fontId="2" fillId="2" borderId="1" xfId="0" applyNumberFormat="1" applyFont="1" applyFill="1" applyBorder="1" applyAlignment="1">
      <alignment horizontal="right"/>
    </xf>
    <xf numFmtId="49" fontId="6" fillId="2" borderId="0" xfId="0" applyNumberFormat="1" applyFont="1" applyFill="1" applyAlignment="1">
      <alignment horizontal="center" wrapText="1"/>
    </xf>
    <xf numFmtId="0" fontId="7" fillId="3" borderId="0" xfId="0" applyFont="1" applyFill="1" applyAlignment="1">
      <alignment horizontal="left" vertical="top" wrapText="1"/>
    </xf>
    <xf numFmtId="0" fontId="2" fillId="2" borderId="0" xfId="0" applyFont="1" applyFill="1" applyAlignment="1">
      <alignment horizontal="center"/>
    </xf>
    <xf numFmtId="0" fontId="2" fillId="2" borderId="0" xfId="0" applyFont="1" applyFill="1"/>
    <xf numFmtId="14" fontId="8" fillId="3" borderId="4" xfId="0" applyNumberFormat="1" applyFont="1" applyFill="1" applyBorder="1" applyAlignment="1">
      <alignment horizontal="center" vertical="center" wrapText="1"/>
    </xf>
    <xf numFmtId="14" fontId="8" fillId="3" borderId="5" xfId="0" applyNumberFormat="1" applyFont="1" applyFill="1" applyBorder="1" applyAlignment="1">
      <alignment horizontal="center" vertical="center" wrapText="1"/>
    </xf>
    <xf numFmtId="4" fontId="0" fillId="2" borderId="0" xfId="0" applyNumberFormat="1" applyFill="1"/>
    <xf numFmtId="3" fontId="2" fillId="0" borderId="1" xfId="0" applyNumberFormat="1" applyFont="1" applyBorder="1"/>
    <xf numFmtId="0" fontId="0" fillId="0" borderId="0" xfId="0" applyAlignment="1">
      <alignment horizontal="center" vertical="center" wrapText="1"/>
    </xf>
    <xf numFmtId="0" fontId="2" fillId="2" borderId="3" xfId="0" applyFont="1" applyFill="1" applyBorder="1" applyAlignment="1">
      <alignment horizontal="center"/>
    </xf>
    <xf numFmtId="4" fontId="7" fillId="3" borderId="0" xfId="0" applyNumberFormat="1" applyFont="1" applyFill="1" applyAlignment="1">
      <alignment horizontal="center" vertical="center" wrapText="1"/>
    </xf>
    <xf numFmtId="0" fontId="2" fillId="0" borderId="0" xfId="0" applyFont="1" applyAlignment="1">
      <alignment horizontal="center" vertical="top"/>
    </xf>
    <xf numFmtId="0" fontId="3" fillId="2" borderId="0" xfId="0" applyFont="1" applyFill="1" applyAlignment="1">
      <alignment horizontal="center"/>
    </xf>
    <xf numFmtId="0" fontId="2" fillId="0" borderId="0" xfId="0" applyFont="1" applyAlignment="1">
      <alignment horizontal="center"/>
    </xf>
    <xf numFmtId="165" fontId="3" fillId="0" borderId="0" xfId="1" applyNumberFormat="1" applyFont="1" applyFill="1" applyBorder="1" applyAlignment="1">
      <alignment horizontal="center" vertical="top" wrapText="1"/>
    </xf>
    <xf numFmtId="165" fontId="2" fillId="0" borderId="0" xfId="1" applyNumberFormat="1" applyFont="1" applyFill="1" applyBorder="1" applyAlignment="1">
      <alignment horizontal="center"/>
    </xf>
    <xf numFmtId="165" fontId="3" fillId="0" borderId="0" xfId="1" applyNumberFormat="1" applyFont="1" applyFill="1" applyBorder="1" applyAlignment="1">
      <alignment horizontal="center"/>
    </xf>
    <xf numFmtId="0" fontId="3" fillId="0" borderId="0" xfId="1" applyNumberFormat="1" applyFont="1" applyFill="1" applyBorder="1" applyAlignment="1">
      <alignment horizontal="center"/>
    </xf>
    <xf numFmtId="0" fontId="3" fillId="0" borderId="0" xfId="0" applyFont="1" applyAlignment="1">
      <alignment horizontal="center" vertical="center"/>
    </xf>
    <xf numFmtId="0" fontId="11" fillId="3" borderId="4" xfId="0" applyFont="1" applyFill="1" applyBorder="1" applyAlignment="1">
      <alignment horizontal="center" vertical="center"/>
    </xf>
    <xf numFmtId="0" fontId="3" fillId="0" borderId="1" xfId="0" applyFont="1" applyBorder="1" applyAlignment="1">
      <alignment horizontal="center" wrapText="1"/>
    </xf>
    <xf numFmtId="0" fontId="34" fillId="0" borderId="0" xfId="0" applyFont="1"/>
    <xf numFmtId="0" fontId="34" fillId="0" borderId="0" xfId="0" applyFont="1" applyAlignment="1">
      <alignment horizontal="left"/>
    </xf>
    <xf numFmtId="0" fontId="34" fillId="0" borderId="0" xfId="0" applyFont="1" applyAlignment="1">
      <alignment horizontal="left" vertical="top" wrapText="1"/>
    </xf>
    <xf numFmtId="0" fontId="34" fillId="0" borderId="0" xfId="0" applyFont="1" applyAlignment="1">
      <alignment horizontal="center" vertical="top" wrapText="1"/>
    </xf>
    <xf numFmtId="0" fontId="34" fillId="0" borderId="1" xfId="0" applyFont="1" applyBorder="1" applyAlignment="1">
      <alignment horizontal="center" vertical="center" wrapText="1"/>
    </xf>
    <xf numFmtId="0" fontId="34" fillId="0" borderId="0" xfId="0" applyFont="1" applyAlignment="1">
      <alignment horizontal="center" vertical="center" wrapText="1"/>
    </xf>
    <xf numFmtId="0" fontId="34" fillId="0" borderId="1" xfId="42" applyFont="1" applyBorder="1" applyAlignment="1">
      <alignment horizontal="left"/>
    </xf>
    <xf numFmtId="0" fontId="34" fillId="0" borderId="1" xfId="42" applyFont="1" applyBorder="1" applyAlignment="1">
      <alignment horizontal="center"/>
    </xf>
    <xf numFmtId="168" fontId="34" fillId="0" borderId="1" xfId="42" applyNumberFormat="1" applyFont="1" applyBorder="1" applyAlignment="1">
      <alignment horizontal="right"/>
    </xf>
    <xf numFmtId="0" fontId="34" fillId="0" borderId="0" xfId="0" applyFont="1" applyAlignment="1">
      <alignment vertical="top" wrapText="1"/>
    </xf>
    <xf numFmtId="0" fontId="36" fillId="0" borderId="0" xfId="0" applyFont="1" applyAlignment="1">
      <alignment horizontal="left" vertical="top" wrapText="1"/>
    </xf>
    <xf numFmtId="0" fontId="36" fillId="0" borderId="0" xfId="0" applyFont="1"/>
    <xf numFmtId="6" fontId="34" fillId="0" borderId="0" xfId="0" applyNumberFormat="1" applyFont="1"/>
    <xf numFmtId="167" fontId="34" fillId="0" borderId="0" xfId="0" applyNumberFormat="1" applyFont="1" applyAlignment="1">
      <alignment horizontal="right"/>
    </xf>
    <xf numFmtId="0" fontId="17" fillId="0" borderId="0" xfId="0" applyFont="1"/>
    <xf numFmtId="0" fontId="37" fillId="3" borderId="0" xfId="0" applyFont="1" applyFill="1" applyAlignment="1">
      <alignment horizontal="center" wrapText="1"/>
    </xf>
    <xf numFmtId="3" fontId="37" fillId="3" borderId="0" xfId="0" applyNumberFormat="1" applyFont="1" applyFill="1" applyAlignment="1">
      <alignment horizontal="center"/>
    </xf>
    <xf numFmtId="0" fontId="34" fillId="2" borderId="0" xfId="0" applyFont="1" applyFill="1"/>
    <xf numFmtId="0" fontId="34" fillId="2" borderId="0" xfId="0" applyFont="1" applyFill="1" applyAlignment="1">
      <alignment horizontal="center"/>
    </xf>
    <xf numFmtId="4" fontId="7" fillId="3" borderId="0" xfId="0" applyNumberFormat="1" applyFont="1" applyFill="1" applyAlignment="1">
      <alignment horizontal="center" vertical="center" wrapText="1"/>
    </xf>
    <xf numFmtId="0" fontId="7" fillId="3" borderId="0" xfId="0" applyFont="1" applyFill="1" applyAlignment="1">
      <alignment horizontal="center" wrapText="1"/>
    </xf>
    <xf numFmtId="0" fontId="0" fillId="2" borderId="0" xfId="0" applyFill="1" applyAlignment="1">
      <alignment horizontal="center"/>
    </xf>
    <xf numFmtId="165" fontId="3" fillId="0" borderId="12" xfId="1" applyNumberFormat="1" applyFont="1" applyFill="1" applyBorder="1" applyAlignment="1">
      <alignment horizontal="center"/>
    </xf>
    <xf numFmtId="49" fontId="3" fillId="0" borderId="12" xfId="0" applyNumberFormat="1" applyFont="1" applyBorder="1" applyAlignment="1">
      <alignment horizontal="center" vertical="center"/>
    </xf>
    <xf numFmtId="0" fontId="2" fillId="2" borderId="13" xfId="0" applyFont="1" applyFill="1" applyBorder="1" applyAlignment="1">
      <alignment horizontal="center"/>
    </xf>
    <xf numFmtId="0" fontId="2" fillId="2" borderId="14" xfId="0" applyFont="1" applyFill="1" applyBorder="1" applyAlignment="1">
      <alignment horizontal="center"/>
    </xf>
    <xf numFmtId="0" fontId="2" fillId="2" borderId="3" xfId="0" applyFont="1" applyFill="1" applyBorder="1" applyAlignment="1">
      <alignment horizontal="center"/>
    </xf>
    <xf numFmtId="0" fontId="8" fillId="3" borderId="0" xfId="0" applyFont="1" applyFill="1" applyAlignment="1">
      <alignment horizontal="center"/>
    </xf>
    <xf numFmtId="0" fontId="9" fillId="3" borderId="0" xfId="0" applyFont="1" applyFill="1" applyAlignment="1">
      <alignment horizontal="center"/>
    </xf>
    <xf numFmtId="0" fontId="7" fillId="3" borderId="0" xfId="0" applyFont="1" applyFill="1" applyAlignment="1">
      <alignment horizontal="center"/>
    </xf>
    <xf numFmtId="0" fontId="7" fillId="3" borderId="0" xfId="0" applyFont="1" applyFill="1" applyAlignment="1">
      <alignment horizontal="center" vertical="top"/>
    </xf>
    <xf numFmtId="0" fontId="7" fillId="3" borderId="4"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2" fillId="2" borderId="8" xfId="0" applyFont="1" applyFill="1" applyBorder="1" applyAlignment="1">
      <alignment horizontal="center"/>
    </xf>
    <xf numFmtId="0" fontId="2" fillId="2" borderId="9" xfId="0" applyFont="1" applyFill="1" applyBorder="1" applyAlignment="1">
      <alignment horizontal="center"/>
    </xf>
    <xf numFmtId="0" fontId="2" fillId="2" borderId="10" xfId="0" applyFont="1" applyFill="1" applyBorder="1" applyAlignment="1">
      <alignment horizontal="center"/>
    </xf>
    <xf numFmtId="3" fontId="7" fillId="3" borderId="0" xfId="0" applyNumberFormat="1" applyFont="1" applyFill="1" applyAlignment="1">
      <alignment horizontal="center"/>
    </xf>
    <xf numFmtId="0" fontId="7" fillId="3" borderId="4" xfId="0" applyFont="1" applyFill="1" applyBorder="1" applyAlignment="1">
      <alignment horizontal="center" wrapText="1"/>
    </xf>
    <xf numFmtId="0" fontId="6" fillId="2" borderId="6" xfId="0" applyFont="1" applyFill="1" applyBorder="1"/>
    <xf numFmtId="0" fontId="6" fillId="2" borderId="7" xfId="0" applyFont="1" applyFill="1" applyBorder="1"/>
    <xf numFmtId="49" fontId="9" fillId="3" borderId="0" xfId="0" applyNumberFormat="1" applyFont="1" applyFill="1" applyAlignment="1">
      <alignment horizontal="center"/>
    </xf>
    <xf numFmtId="49" fontId="7" fillId="3" borderId="0" xfId="0" applyNumberFormat="1" applyFont="1" applyFill="1" applyAlignment="1">
      <alignment horizontal="center"/>
    </xf>
    <xf numFmtId="0" fontId="8" fillId="3" borderId="4" xfId="0" applyFont="1" applyFill="1" applyBorder="1" applyAlignment="1">
      <alignment horizontal="center" wrapText="1"/>
    </xf>
    <xf numFmtId="49" fontId="3" fillId="0" borderId="12" xfId="0" applyNumberFormat="1" applyFont="1" applyBorder="1" applyAlignment="1">
      <alignment horizontal="right" vertical="center"/>
    </xf>
    <xf numFmtId="0" fontId="4" fillId="2" borderId="0" xfId="0" applyFont="1" applyFill="1" applyAlignment="1">
      <alignment horizontal="center"/>
    </xf>
    <xf numFmtId="0" fontId="6" fillId="2" borderId="6" xfId="0" applyFont="1" applyFill="1" applyBorder="1" applyAlignment="1">
      <alignment vertical="center"/>
    </xf>
    <xf numFmtId="0" fontId="6" fillId="2" borderId="7" xfId="0" applyFont="1" applyFill="1" applyBorder="1" applyAlignment="1">
      <alignment vertical="center"/>
    </xf>
    <xf numFmtId="0" fontId="2" fillId="0" borderId="0" xfId="0" applyFont="1" applyAlignment="1">
      <alignment horizontal="center" vertical="top"/>
    </xf>
    <xf numFmtId="0" fontId="2" fillId="0" borderId="13" xfId="0" applyFont="1" applyBorder="1" applyAlignment="1">
      <alignment horizontal="center"/>
    </xf>
    <xf numFmtId="0" fontId="2" fillId="0" borderId="14" xfId="0" applyFont="1" applyBorder="1" applyAlignment="1">
      <alignment horizontal="center"/>
    </xf>
    <xf numFmtId="0" fontId="2" fillId="0" borderId="3" xfId="0" applyFont="1" applyBorder="1" applyAlignment="1">
      <alignment horizontal="center"/>
    </xf>
    <xf numFmtId="0" fontId="2" fillId="0" borderId="20" xfId="0" applyFont="1" applyBorder="1" applyAlignment="1">
      <alignment horizontal="center" vertical="top"/>
    </xf>
    <xf numFmtId="0" fontId="3" fillId="0" borderId="12" xfId="0" applyFont="1" applyBorder="1" applyAlignment="1">
      <alignment horizontal="center" vertical="center"/>
    </xf>
    <xf numFmtId="0" fontId="3" fillId="2" borderId="0" xfId="0" applyFont="1" applyFill="1" applyAlignment="1">
      <alignment horizontal="center"/>
    </xf>
    <xf numFmtId="0" fontId="2" fillId="2" borderId="0" xfId="0" applyFont="1" applyFill="1" applyAlignment="1">
      <alignment horizontal="center" vertical="top"/>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36" fillId="0" borderId="0" xfId="0" applyFont="1" applyAlignment="1">
      <alignment horizontal="left" vertical="top" wrapText="1"/>
    </xf>
    <xf numFmtId="42" fontId="34" fillId="0" borderId="0" xfId="0" applyNumberFormat="1" applyFont="1" applyAlignment="1">
      <alignment horizontal="center" vertical="top" wrapText="1"/>
    </xf>
    <xf numFmtId="6" fontId="34" fillId="0" borderId="0" xfId="0" applyNumberFormat="1" applyFont="1" applyAlignment="1">
      <alignment horizontal="right"/>
    </xf>
    <xf numFmtId="0" fontId="34" fillId="0" borderId="0" xfId="0" applyFont="1" applyAlignment="1">
      <alignment horizontal="left" vertical="top" wrapText="1"/>
    </xf>
    <xf numFmtId="0" fontId="34" fillId="0" borderId="0" xfId="0" applyFont="1" applyAlignment="1">
      <alignment horizontal="left" vertical="top"/>
    </xf>
    <xf numFmtId="0" fontId="34" fillId="0" borderId="1" xfId="0" applyFont="1" applyBorder="1" applyAlignment="1">
      <alignment horizontal="center"/>
    </xf>
    <xf numFmtId="3" fontId="35" fillId="0" borderId="13" xfId="0" applyNumberFormat="1" applyFont="1" applyBorder="1" applyAlignment="1">
      <alignment horizontal="left" vertical="center" wrapText="1"/>
    </xf>
    <xf numFmtId="3" fontId="35" fillId="0" borderId="14" xfId="0" applyNumberFormat="1" applyFont="1" applyBorder="1" applyAlignment="1">
      <alignment horizontal="left" vertical="center" wrapText="1"/>
    </xf>
    <xf numFmtId="3" fontId="35" fillId="0" borderId="3" xfId="0" applyNumberFormat="1" applyFont="1" applyBorder="1" applyAlignment="1">
      <alignment horizontal="left" vertical="center" wrapText="1"/>
    </xf>
    <xf numFmtId="4" fontId="17" fillId="0" borderId="1" xfId="0" applyNumberFormat="1" applyFont="1" applyBorder="1" applyAlignment="1">
      <alignment horizontal="right" vertical="center"/>
    </xf>
    <xf numFmtId="0" fontId="34" fillId="0" borderId="0" xfId="0" applyFont="1" applyAlignment="1">
      <alignment horizontal="left"/>
    </xf>
    <xf numFmtId="0" fontId="34" fillId="2" borderId="0" xfId="0" applyFont="1" applyFill="1" applyAlignment="1">
      <alignment horizontal="center"/>
    </xf>
    <xf numFmtId="0" fontId="37" fillId="3" borderId="0" xfId="0" applyFont="1" applyFill="1" applyAlignment="1">
      <alignment horizontal="center" wrapText="1"/>
    </xf>
    <xf numFmtId="3" fontId="37" fillId="3" borderId="0" xfId="0" applyNumberFormat="1" applyFont="1" applyFill="1" applyAlignment="1">
      <alignment horizontal="center"/>
    </xf>
    <xf numFmtId="42" fontId="34" fillId="0" borderId="0" xfId="0" applyNumberFormat="1" applyFont="1" applyAlignment="1">
      <alignment horizontal="right" vertical="top" wrapText="1"/>
    </xf>
    <xf numFmtId="167" fontId="34" fillId="0" borderId="0" xfId="0" applyNumberFormat="1" applyFont="1" applyAlignment="1">
      <alignment horizontal="right"/>
    </xf>
    <xf numFmtId="0" fontId="34" fillId="0" borderId="1" xfId="0" applyFont="1" applyBorder="1" applyAlignment="1">
      <alignment horizontal="center" vertical="top" wrapText="1"/>
    </xf>
    <xf numFmtId="0" fontId="34" fillId="0" borderId="0" xfId="0" applyFont="1" applyAlignment="1">
      <alignment horizontal="center"/>
    </xf>
    <xf numFmtId="0" fontId="3" fillId="0" borderId="0" xfId="0" applyFont="1" applyAlignment="1">
      <alignment horizontal="center"/>
    </xf>
    <xf numFmtId="0" fontId="3" fillId="0" borderId="0" xfId="0" applyFont="1" applyAlignment="1">
      <alignment horizontal="center" vertical="top" wrapText="1"/>
    </xf>
    <xf numFmtId="0" fontId="34" fillId="0" borderId="0" xfId="0" applyFont="1" applyAlignment="1">
      <alignment vertical="top" wrapText="1"/>
    </xf>
    <xf numFmtId="0" fontId="34" fillId="0" borderId="1" xfId="42" applyFont="1" applyBorder="1" applyAlignment="1">
      <alignment horizontal="left"/>
    </xf>
    <xf numFmtId="0" fontId="34" fillId="0" borderId="1" xfId="0" applyFont="1" applyBorder="1" applyAlignment="1">
      <alignment horizontal="center" vertic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8" builtinId="27" customBuiltin="1"/>
    <cellStyle name="Calculation" xfId="12" builtinId="22" customBuiltin="1"/>
    <cellStyle name="Check Cell" xfId="14" builtinId="23" customBuiltin="1"/>
    <cellStyle name="Comma" xfId="1" builtinId="3"/>
    <cellStyle name="Explanatory Text" xfId="16"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2" xfId="42" xr:uid="{66AEC26D-6102-4EFC-B30A-684F81B4794E}"/>
    <cellStyle name="Note 2" xfId="43" xr:uid="{E8938946-97E9-431F-BCB6-2406C43118EB}"/>
    <cellStyle name="Output" xfId="11" builtinId="21" customBuiltin="1"/>
    <cellStyle name="Title" xfId="2" builtinId="15" customBuiltin="1"/>
    <cellStyle name="Total" xfId="17"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99"/>
  <sheetViews>
    <sheetView showGridLines="0" topLeftCell="A5" zoomScaleNormal="100" workbookViewId="0">
      <selection activeCell="B14" sqref="B14"/>
    </sheetView>
  </sheetViews>
  <sheetFormatPr defaultColWidth="9.140625" defaultRowHeight="12.75" x14ac:dyDescent="0.2"/>
  <cols>
    <col min="1" max="1" width="7.42578125" style="26" customWidth="1"/>
    <col min="2" max="2" width="83.85546875" style="1" customWidth="1"/>
    <col min="3" max="3" width="10" style="129" customWidth="1"/>
    <col min="4" max="6" width="3.5703125" style="1" customWidth="1"/>
    <col min="7" max="8" width="15" style="1" customWidth="1"/>
    <col min="9" max="16384" width="9.140625" style="1"/>
  </cols>
  <sheetData>
    <row r="1" spans="1:8" x14ac:dyDescent="0.2">
      <c r="A1" s="41"/>
      <c r="B1" s="42" t="s">
        <v>275</v>
      </c>
      <c r="C1" s="155"/>
      <c r="D1" s="57"/>
      <c r="E1" s="57"/>
      <c r="F1" s="52"/>
      <c r="G1" s="52"/>
      <c r="H1" s="51"/>
    </row>
    <row r="2" spans="1:8" x14ac:dyDescent="0.2">
      <c r="A2" s="43" t="s">
        <v>114</v>
      </c>
      <c r="B2" s="43"/>
      <c r="C2" s="152"/>
      <c r="D2" s="43"/>
      <c r="E2" s="43"/>
      <c r="F2" s="44"/>
      <c r="G2" s="44"/>
      <c r="H2" s="45" t="s">
        <v>103</v>
      </c>
    </row>
    <row r="3" spans="1:8" x14ac:dyDescent="0.2">
      <c r="A3" s="46"/>
      <c r="B3" s="47" t="s">
        <v>276</v>
      </c>
      <c r="C3" s="156"/>
      <c r="D3" s="64"/>
      <c r="E3" s="59"/>
      <c r="F3" s="56"/>
      <c r="G3" s="56"/>
      <c r="H3" s="56"/>
    </row>
    <row r="4" spans="1:8" x14ac:dyDescent="0.2">
      <c r="A4" s="43" t="s">
        <v>334</v>
      </c>
      <c r="B4" s="43"/>
      <c r="C4" s="152"/>
      <c r="D4" s="43"/>
      <c r="E4" s="43"/>
      <c r="F4" s="44"/>
      <c r="G4" s="44"/>
      <c r="H4" s="45" t="s">
        <v>104</v>
      </c>
    </row>
    <row r="5" spans="1:8" x14ac:dyDescent="0.2">
      <c r="A5" s="49"/>
      <c r="B5" s="50" t="s">
        <v>277</v>
      </c>
      <c r="C5" s="154"/>
      <c r="D5" s="58"/>
      <c r="E5" s="48"/>
      <c r="F5" s="60"/>
      <c r="G5" s="185" t="s">
        <v>280</v>
      </c>
      <c r="H5" s="185"/>
    </row>
    <row r="6" spans="1:8" x14ac:dyDescent="0.2">
      <c r="A6" s="43" t="s">
        <v>105</v>
      </c>
      <c r="B6" s="43"/>
      <c r="C6" s="152"/>
      <c r="D6" s="43"/>
      <c r="E6" s="43"/>
      <c r="F6" s="44"/>
      <c r="G6" s="44"/>
      <c r="H6" s="45" t="s">
        <v>106</v>
      </c>
    </row>
    <row r="7" spans="1:8" x14ac:dyDescent="0.2">
      <c r="A7" s="46"/>
      <c r="B7" s="46" t="s">
        <v>278</v>
      </c>
      <c r="C7" s="157"/>
      <c r="D7" s="61"/>
      <c r="E7" s="61"/>
      <c r="F7" s="56"/>
      <c r="G7" s="56">
        <v>109</v>
      </c>
      <c r="H7" s="56"/>
    </row>
    <row r="8" spans="1:8" x14ac:dyDescent="0.2">
      <c r="A8" s="43" t="s">
        <v>107</v>
      </c>
      <c r="B8" s="43"/>
      <c r="C8" s="152"/>
      <c r="D8" s="43"/>
      <c r="E8" s="43"/>
      <c r="F8" s="44"/>
      <c r="G8" s="44"/>
      <c r="H8" s="45" t="s">
        <v>108</v>
      </c>
    </row>
    <row r="9" spans="1:8" x14ac:dyDescent="0.2">
      <c r="A9" s="53"/>
      <c r="B9" s="53" t="s">
        <v>279</v>
      </c>
      <c r="C9" s="158"/>
      <c r="D9" s="54"/>
      <c r="E9" s="54"/>
      <c r="F9" s="62"/>
      <c r="G9" s="184" t="s">
        <v>281</v>
      </c>
      <c r="H9" s="184"/>
    </row>
    <row r="10" spans="1:8" x14ac:dyDescent="0.2">
      <c r="A10" s="43" t="s">
        <v>109</v>
      </c>
      <c r="B10" s="43"/>
      <c r="C10" s="152"/>
      <c r="D10" s="43"/>
      <c r="E10" s="43"/>
      <c r="F10" s="45"/>
      <c r="G10" s="45"/>
      <c r="H10" s="45" t="s">
        <v>110</v>
      </c>
    </row>
    <row r="11" spans="1:8" x14ac:dyDescent="0.2">
      <c r="A11" s="55"/>
      <c r="B11" s="55"/>
      <c r="C11" s="159"/>
      <c r="D11" s="63"/>
      <c r="E11" s="63"/>
      <c r="F11" s="56"/>
      <c r="G11" s="185" t="s">
        <v>282</v>
      </c>
      <c r="H11" s="185"/>
    </row>
    <row r="12" spans="1:8" x14ac:dyDescent="0.2">
      <c r="A12" s="43" t="s">
        <v>111</v>
      </c>
      <c r="B12" s="43"/>
      <c r="C12" s="152"/>
      <c r="D12" s="45"/>
      <c r="E12" s="45"/>
      <c r="F12" s="45"/>
      <c r="G12" s="45"/>
      <c r="H12" s="45" t="s">
        <v>112</v>
      </c>
    </row>
    <row r="13" spans="1:8" x14ac:dyDescent="0.2">
      <c r="A13" s="27"/>
    </row>
    <row r="14" spans="1:8" x14ac:dyDescent="0.2">
      <c r="A14" s="27"/>
    </row>
    <row r="15" spans="1:8" x14ac:dyDescent="0.2">
      <c r="A15" s="189" t="s">
        <v>83</v>
      </c>
      <c r="B15" s="189"/>
      <c r="C15" s="189"/>
      <c r="D15" s="189"/>
      <c r="E15" s="189"/>
      <c r="F15" s="189"/>
      <c r="G15" s="189"/>
      <c r="H15" s="189"/>
    </row>
    <row r="16" spans="1:8" x14ac:dyDescent="0.2">
      <c r="A16" s="190" t="s">
        <v>84</v>
      </c>
      <c r="B16" s="191"/>
      <c r="C16" s="191"/>
      <c r="D16" s="191"/>
      <c r="E16" s="191"/>
      <c r="F16" s="191"/>
      <c r="G16" s="191"/>
      <c r="H16" s="191"/>
    </row>
    <row r="17" spans="1:8" x14ac:dyDescent="0.2">
      <c r="A17" s="192" t="s">
        <v>306</v>
      </c>
      <c r="B17" s="192"/>
      <c r="C17" s="192"/>
      <c r="D17" s="192"/>
      <c r="E17" s="192"/>
      <c r="F17" s="192"/>
      <c r="G17" s="192"/>
      <c r="H17" s="192"/>
    </row>
    <row r="18" spans="1:8" x14ac:dyDescent="0.2">
      <c r="A18" s="6"/>
      <c r="B18" s="7"/>
      <c r="C18" s="7"/>
      <c r="D18" s="8"/>
      <c r="E18" s="8"/>
      <c r="F18" s="8"/>
      <c r="G18" s="9"/>
      <c r="H18" s="9"/>
    </row>
    <row r="19" spans="1:8" x14ac:dyDescent="0.2">
      <c r="A19" s="6"/>
      <c r="B19" s="10"/>
      <c r="C19" s="8"/>
      <c r="D19" s="10"/>
      <c r="E19" s="10"/>
      <c r="F19" s="10"/>
      <c r="G19" s="11"/>
      <c r="H19" s="38" t="s">
        <v>74</v>
      </c>
    </row>
    <row r="20" spans="1:8" ht="60" customHeight="1" x14ac:dyDescent="0.2">
      <c r="A20" s="12" t="s">
        <v>1</v>
      </c>
      <c r="B20" s="13" t="s">
        <v>2</v>
      </c>
      <c r="C20" s="14" t="s">
        <v>87</v>
      </c>
      <c r="D20" s="196" t="s">
        <v>3</v>
      </c>
      <c r="E20" s="197"/>
      <c r="F20" s="198"/>
      <c r="G20" s="145">
        <v>44926</v>
      </c>
      <c r="H20" s="146">
        <v>44562</v>
      </c>
    </row>
    <row r="21" spans="1:8" x14ac:dyDescent="0.2">
      <c r="A21" s="16">
        <v>1</v>
      </c>
      <c r="B21" s="17">
        <v>2</v>
      </c>
      <c r="C21" s="18">
        <v>3</v>
      </c>
      <c r="D21" s="193">
        <v>4</v>
      </c>
      <c r="E21" s="194"/>
      <c r="F21" s="195"/>
      <c r="G21" s="19">
        <v>5</v>
      </c>
      <c r="H21" s="20">
        <v>6</v>
      </c>
    </row>
    <row r="22" spans="1:8" x14ac:dyDescent="0.2">
      <c r="A22" s="24"/>
      <c r="B22" s="22" t="s">
        <v>4</v>
      </c>
      <c r="C22" s="2"/>
      <c r="D22" s="199"/>
      <c r="E22" s="200"/>
      <c r="F22" s="201"/>
      <c r="G22" s="4"/>
      <c r="H22" s="4"/>
    </row>
    <row r="23" spans="1:8" x14ac:dyDescent="0.2">
      <c r="A23" s="25" t="s">
        <v>6</v>
      </c>
      <c r="B23" s="21" t="s">
        <v>88</v>
      </c>
      <c r="C23" s="3">
        <v>1</v>
      </c>
      <c r="D23" s="3">
        <v>0</v>
      </c>
      <c r="E23" s="3">
        <v>0</v>
      </c>
      <c r="F23" s="3">
        <v>1</v>
      </c>
      <c r="G23" s="130">
        <v>453701</v>
      </c>
      <c r="H23" s="4"/>
    </row>
    <row r="24" spans="1:8" x14ac:dyDescent="0.2">
      <c r="A24" s="25" t="s">
        <v>7</v>
      </c>
      <c r="B24" s="21" t="s">
        <v>89</v>
      </c>
      <c r="C24" s="93">
        <v>1</v>
      </c>
      <c r="D24" s="3">
        <v>0</v>
      </c>
      <c r="E24" s="3">
        <v>0</v>
      </c>
      <c r="F24" s="3">
        <v>2</v>
      </c>
      <c r="G24" s="130">
        <f>G25</f>
        <v>3829736</v>
      </c>
      <c r="H24" s="4"/>
    </row>
    <row r="25" spans="1:8" x14ac:dyDescent="0.2">
      <c r="A25" s="25" t="s">
        <v>17</v>
      </c>
      <c r="B25" s="23" t="s">
        <v>5</v>
      </c>
      <c r="C25" s="93"/>
      <c r="D25" s="3">
        <v>0</v>
      </c>
      <c r="E25" s="3">
        <v>0</v>
      </c>
      <c r="F25" s="3">
        <v>3</v>
      </c>
      <c r="G25" s="130">
        <v>3829736</v>
      </c>
      <c r="H25" s="4"/>
    </row>
    <row r="26" spans="1:8" x14ac:dyDescent="0.2">
      <c r="A26" s="25" t="s">
        <v>16</v>
      </c>
      <c r="B26" s="23" t="s">
        <v>18</v>
      </c>
      <c r="C26" s="93"/>
      <c r="D26" s="3">
        <v>0</v>
      </c>
      <c r="E26" s="3">
        <v>0</v>
      </c>
      <c r="F26" s="3">
        <v>4</v>
      </c>
      <c r="G26" s="130"/>
      <c r="H26" s="4"/>
    </row>
    <row r="27" spans="1:8" x14ac:dyDescent="0.2">
      <c r="A27" s="25" t="s">
        <v>8</v>
      </c>
      <c r="B27" s="21" t="s">
        <v>91</v>
      </c>
      <c r="C27" s="93"/>
      <c r="D27" s="3">
        <v>0</v>
      </c>
      <c r="E27" s="3">
        <v>0</v>
      </c>
      <c r="F27" s="3">
        <v>5</v>
      </c>
      <c r="G27" s="130"/>
      <c r="H27" s="4"/>
    </row>
    <row r="28" spans="1:8" x14ac:dyDescent="0.2">
      <c r="A28" s="25" t="s">
        <v>19</v>
      </c>
      <c r="B28" s="23" t="s">
        <v>5</v>
      </c>
      <c r="C28" s="93"/>
      <c r="D28" s="3">
        <v>0</v>
      </c>
      <c r="E28" s="3">
        <v>0</v>
      </c>
      <c r="F28" s="3">
        <v>6</v>
      </c>
      <c r="G28" s="130"/>
      <c r="H28" s="4"/>
    </row>
    <row r="29" spans="1:8" x14ac:dyDescent="0.2">
      <c r="A29" s="25" t="s">
        <v>20</v>
      </c>
      <c r="B29" s="23" t="s">
        <v>18</v>
      </c>
      <c r="C29" s="93"/>
      <c r="D29" s="3">
        <v>0</v>
      </c>
      <c r="E29" s="3">
        <v>0</v>
      </c>
      <c r="F29" s="3">
        <v>7</v>
      </c>
      <c r="G29" s="130"/>
      <c r="H29" s="4"/>
    </row>
    <row r="30" spans="1:8" x14ac:dyDescent="0.2">
      <c r="A30" s="25" t="s">
        <v>9</v>
      </c>
      <c r="B30" s="21" t="s">
        <v>53</v>
      </c>
      <c r="C30" s="93"/>
      <c r="D30" s="3">
        <v>0</v>
      </c>
      <c r="E30" s="3">
        <v>0</v>
      </c>
      <c r="F30" s="3">
        <v>8</v>
      </c>
      <c r="G30" s="130"/>
      <c r="H30" s="4"/>
    </row>
    <row r="31" spans="1:8" x14ac:dyDescent="0.2">
      <c r="A31" s="25" t="s">
        <v>29</v>
      </c>
      <c r="B31" s="23" t="s">
        <v>34</v>
      </c>
      <c r="C31" s="93"/>
      <c r="D31" s="3">
        <v>0</v>
      </c>
      <c r="E31" s="3">
        <v>0</v>
      </c>
      <c r="F31" s="3">
        <v>9</v>
      </c>
      <c r="G31" s="130"/>
      <c r="H31" s="4"/>
    </row>
    <row r="32" spans="1:8" x14ac:dyDescent="0.2">
      <c r="A32" s="25" t="s">
        <v>30</v>
      </c>
      <c r="B32" s="23" t="s">
        <v>21</v>
      </c>
      <c r="C32" s="93"/>
      <c r="D32" s="3">
        <v>0</v>
      </c>
      <c r="E32" s="3">
        <v>1</v>
      </c>
      <c r="F32" s="3">
        <v>0</v>
      </c>
      <c r="G32" s="130"/>
      <c r="H32" s="4"/>
    </row>
    <row r="33" spans="1:8" x14ac:dyDescent="0.2">
      <c r="A33" s="25" t="s">
        <v>31</v>
      </c>
      <c r="B33" s="23" t="s">
        <v>22</v>
      </c>
      <c r="C33" s="93"/>
      <c r="D33" s="3">
        <v>0</v>
      </c>
      <c r="E33" s="3">
        <v>1</v>
      </c>
      <c r="F33" s="3">
        <v>1</v>
      </c>
      <c r="G33" s="130"/>
      <c r="H33" s="4"/>
    </row>
    <row r="34" spans="1:8" x14ac:dyDescent="0.2">
      <c r="A34" s="25" t="s">
        <v>32</v>
      </c>
      <c r="B34" s="23" t="s">
        <v>26</v>
      </c>
      <c r="C34" s="93"/>
      <c r="D34" s="3">
        <v>0</v>
      </c>
      <c r="E34" s="3">
        <v>1</v>
      </c>
      <c r="F34" s="3">
        <v>2</v>
      </c>
      <c r="G34" s="130"/>
      <c r="H34" s="4"/>
    </row>
    <row r="35" spans="1:8" x14ac:dyDescent="0.2">
      <c r="A35" s="25" t="s">
        <v>33</v>
      </c>
      <c r="B35" s="23" t="s">
        <v>23</v>
      </c>
      <c r="C35" s="93"/>
      <c r="D35" s="3">
        <v>0</v>
      </c>
      <c r="E35" s="3">
        <v>1</v>
      </c>
      <c r="F35" s="3">
        <v>3</v>
      </c>
      <c r="G35" s="130"/>
      <c r="H35" s="4"/>
    </row>
    <row r="36" spans="1:8" x14ac:dyDescent="0.2">
      <c r="A36" s="25" t="s">
        <v>10</v>
      </c>
      <c r="B36" s="21" t="s">
        <v>75</v>
      </c>
      <c r="C36" s="3"/>
      <c r="D36" s="3">
        <v>0</v>
      </c>
      <c r="E36" s="3">
        <v>1</v>
      </c>
      <c r="F36" s="3">
        <v>4</v>
      </c>
      <c r="G36" s="130"/>
      <c r="H36" s="4"/>
    </row>
    <row r="37" spans="1:8" x14ac:dyDescent="0.2">
      <c r="A37" s="25" t="s">
        <v>11</v>
      </c>
      <c r="B37" s="21" t="s">
        <v>35</v>
      </c>
      <c r="C37" s="3"/>
      <c r="D37" s="3">
        <v>0</v>
      </c>
      <c r="E37" s="3">
        <v>1</v>
      </c>
      <c r="F37" s="3">
        <v>5</v>
      </c>
      <c r="G37" s="130"/>
      <c r="H37" s="4"/>
    </row>
    <row r="38" spans="1:8" x14ac:dyDescent="0.2">
      <c r="A38" s="25" t="s">
        <v>12</v>
      </c>
      <c r="B38" s="21" t="s">
        <v>13</v>
      </c>
      <c r="C38" s="3"/>
      <c r="D38" s="3">
        <v>0</v>
      </c>
      <c r="E38" s="3">
        <v>1</v>
      </c>
      <c r="F38" s="3">
        <v>6</v>
      </c>
      <c r="G38" s="130"/>
      <c r="H38" s="4"/>
    </row>
    <row r="39" spans="1:8" x14ac:dyDescent="0.2">
      <c r="A39" s="25" t="s">
        <v>14</v>
      </c>
      <c r="B39" s="21" t="s">
        <v>54</v>
      </c>
      <c r="C39" s="3">
        <v>1</v>
      </c>
      <c r="D39" s="3">
        <v>0</v>
      </c>
      <c r="E39" s="3">
        <v>1</v>
      </c>
      <c r="F39" s="3">
        <v>7</v>
      </c>
      <c r="G39" s="130">
        <f>G40+G43</f>
        <v>5857</v>
      </c>
      <c r="H39" s="4"/>
    </row>
    <row r="40" spans="1:8" x14ac:dyDescent="0.2">
      <c r="A40" s="25" t="s">
        <v>36</v>
      </c>
      <c r="B40" s="23" t="s">
        <v>24</v>
      </c>
      <c r="C40" s="3"/>
      <c r="D40" s="3">
        <v>0</v>
      </c>
      <c r="E40" s="3">
        <v>1</v>
      </c>
      <c r="F40" s="3">
        <v>8</v>
      </c>
      <c r="G40" s="130">
        <v>5837</v>
      </c>
      <c r="H40" s="4"/>
    </row>
    <row r="41" spans="1:8" x14ac:dyDescent="0.2">
      <c r="A41" s="25" t="s">
        <v>37</v>
      </c>
      <c r="B41" s="23" t="s">
        <v>25</v>
      </c>
      <c r="C41" s="3"/>
      <c r="D41" s="3">
        <v>0</v>
      </c>
      <c r="E41" s="3">
        <v>1</v>
      </c>
      <c r="F41" s="3">
        <v>9</v>
      </c>
      <c r="G41" s="130"/>
      <c r="H41" s="4"/>
    </row>
    <row r="42" spans="1:8" x14ac:dyDescent="0.2">
      <c r="A42" s="25" t="s">
        <v>38</v>
      </c>
      <c r="B42" s="23" t="s">
        <v>27</v>
      </c>
      <c r="C42" s="3"/>
      <c r="D42" s="3">
        <v>0</v>
      </c>
      <c r="E42" s="3">
        <v>2</v>
      </c>
      <c r="F42" s="3">
        <v>0</v>
      </c>
      <c r="G42" s="130"/>
      <c r="H42" s="4"/>
    </row>
    <row r="43" spans="1:8" x14ac:dyDescent="0.2">
      <c r="A43" s="25" t="s">
        <v>42</v>
      </c>
      <c r="B43" s="23" t="s">
        <v>28</v>
      </c>
      <c r="C43" s="3"/>
      <c r="D43" s="3">
        <v>0</v>
      </c>
      <c r="E43" s="3">
        <v>2</v>
      </c>
      <c r="F43" s="3">
        <v>1</v>
      </c>
      <c r="G43" s="130">
        <v>20</v>
      </c>
      <c r="H43" s="4"/>
    </row>
    <row r="44" spans="1:8" x14ac:dyDescent="0.2">
      <c r="A44" s="30" t="s">
        <v>70</v>
      </c>
      <c r="B44" s="29" t="s">
        <v>39</v>
      </c>
      <c r="C44" s="3">
        <v>1</v>
      </c>
      <c r="D44" s="3">
        <v>0</v>
      </c>
      <c r="E44" s="3">
        <v>2</v>
      </c>
      <c r="F44" s="3">
        <v>2</v>
      </c>
      <c r="G44" s="130">
        <f>G23+G24+G39</f>
        <v>4289294</v>
      </c>
      <c r="H44" s="4"/>
    </row>
    <row r="45" spans="1:8" x14ac:dyDescent="0.2">
      <c r="A45" s="25"/>
      <c r="B45" s="4"/>
      <c r="C45" s="3"/>
      <c r="D45" s="186"/>
      <c r="E45" s="187"/>
      <c r="F45" s="188"/>
      <c r="G45" s="130"/>
      <c r="H45" s="4"/>
    </row>
    <row r="46" spans="1:8" x14ac:dyDescent="0.2">
      <c r="A46" s="25"/>
      <c r="B46" s="22" t="s">
        <v>15</v>
      </c>
      <c r="C46" s="3"/>
      <c r="D46" s="186"/>
      <c r="E46" s="187"/>
      <c r="F46" s="188"/>
      <c r="G46" s="130"/>
      <c r="H46" s="4"/>
    </row>
    <row r="47" spans="1:8" x14ac:dyDescent="0.2">
      <c r="A47" s="25" t="s">
        <v>6</v>
      </c>
      <c r="B47" s="21" t="s">
        <v>90</v>
      </c>
      <c r="C47" s="2"/>
      <c r="D47" s="3">
        <v>0</v>
      </c>
      <c r="E47" s="3">
        <v>2</v>
      </c>
      <c r="F47" s="3">
        <v>3</v>
      </c>
      <c r="G47" s="130"/>
      <c r="H47" s="4"/>
    </row>
    <row r="48" spans="1:8" x14ac:dyDescent="0.2">
      <c r="A48" s="25" t="s">
        <v>7</v>
      </c>
      <c r="B48" s="31" t="s">
        <v>102</v>
      </c>
      <c r="C48" s="2"/>
      <c r="D48" s="3">
        <v>0</v>
      </c>
      <c r="E48" s="3">
        <v>2</v>
      </c>
      <c r="F48" s="3">
        <v>4</v>
      </c>
      <c r="G48" s="130"/>
      <c r="H48" s="4"/>
    </row>
    <row r="49" spans="1:11" x14ac:dyDescent="0.2">
      <c r="A49" s="25" t="s">
        <v>17</v>
      </c>
      <c r="B49" s="23" t="s">
        <v>41</v>
      </c>
      <c r="C49" s="2"/>
      <c r="D49" s="3">
        <v>0</v>
      </c>
      <c r="E49" s="3">
        <v>2</v>
      </c>
      <c r="F49" s="3">
        <v>5</v>
      </c>
      <c r="G49" s="131"/>
      <c r="H49" s="4"/>
    </row>
    <row r="50" spans="1:11" x14ac:dyDescent="0.2">
      <c r="A50" s="25" t="s">
        <v>16</v>
      </c>
      <c r="B50" s="23" t="s">
        <v>40</v>
      </c>
      <c r="C50" s="3"/>
      <c r="D50" s="3">
        <v>0</v>
      </c>
      <c r="E50" s="3">
        <v>2</v>
      </c>
      <c r="F50" s="3">
        <v>6</v>
      </c>
      <c r="G50" s="130"/>
      <c r="H50" s="4"/>
    </row>
    <row r="51" spans="1:11" x14ac:dyDescent="0.2">
      <c r="A51" s="25" t="s">
        <v>8</v>
      </c>
      <c r="B51" s="4" t="s">
        <v>43</v>
      </c>
      <c r="C51" s="3"/>
      <c r="D51" s="3">
        <v>0</v>
      </c>
      <c r="E51" s="3">
        <v>2</v>
      </c>
      <c r="F51" s="3">
        <v>7</v>
      </c>
      <c r="G51" s="130"/>
      <c r="H51" s="4"/>
    </row>
    <row r="52" spans="1:11" x14ac:dyDescent="0.2">
      <c r="A52" s="25" t="s">
        <v>9</v>
      </c>
      <c r="B52" s="21" t="s">
        <v>44</v>
      </c>
      <c r="C52" s="3"/>
      <c r="D52" s="3">
        <v>0</v>
      </c>
      <c r="E52" s="3">
        <v>2</v>
      </c>
      <c r="F52" s="3">
        <v>8</v>
      </c>
      <c r="G52" s="130"/>
      <c r="H52" s="4"/>
    </row>
    <row r="53" spans="1:11" x14ac:dyDescent="0.2">
      <c r="A53" s="25" t="s">
        <v>10</v>
      </c>
      <c r="B53" s="4" t="s">
        <v>45</v>
      </c>
      <c r="C53" s="3"/>
      <c r="D53" s="3">
        <v>0</v>
      </c>
      <c r="E53" s="3">
        <v>2</v>
      </c>
      <c r="F53" s="3">
        <v>9</v>
      </c>
      <c r="G53" s="130"/>
      <c r="H53" s="4"/>
    </row>
    <row r="54" spans="1:11" x14ac:dyDescent="0.2">
      <c r="A54" s="25" t="s">
        <v>11</v>
      </c>
      <c r="B54" s="31" t="s">
        <v>93</v>
      </c>
      <c r="C54" s="3">
        <v>2</v>
      </c>
      <c r="D54" s="3">
        <v>0</v>
      </c>
      <c r="E54" s="3">
        <v>3</v>
      </c>
      <c r="F54" s="3">
        <v>0</v>
      </c>
      <c r="G54" s="130">
        <f>G56+G57+G59</f>
        <v>36513</v>
      </c>
      <c r="H54" s="4"/>
    </row>
    <row r="55" spans="1:11" x14ac:dyDescent="0.2">
      <c r="A55" s="25" t="s">
        <v>49</v>
      </c>
      <c r="B55" s="23" t="s">
        <v>46</v>
      </c>
      <c r="C55" s="3"/>
      <c r="D55" s="3">
        <v>0</v>
      </c>
      <c r="E55" s="3">
        <v>3</v>
      </c>
      <c r="F55" s="3">
        <v>1</v>
      </c>
      <c r="G55" s="130"/>
      <c r="H55" s="4"/>
    </row>
    <row r="56" spans="1:11" x14ac:dyDescent="0.2">
      <c r="A56" s="25" t="s">
        <v>50</v>
      </c>
      <c r="B56" s="23" t="s">
        <v>47</v>
      </c>
      <c r="C56" s="150">
        <v>2</v>
      </c>
      <c r="D56" s="3">
        <v>0</v>
      </c>
      <c r="E56" s="3">
        <v>3</v>
      </c>
      <c r="F56" s="3">
        <v>2</v>
      </c>
      <c r="G56" s="130">
        <v>9073</v>
      </c>
      <c r="H56" s="4"/>
    </row>
    <row r="57" spans="1:11" x14ac:dyDescent="0.2">
      <c r="A57" s="25" t="s">
        <v>51</v>
      </c>
      <c r="B57" s="23" t="s">
        <v>76</v>
      </c>
      <c r="C57" s="150"/>
      <c r="D57" s="3">
        <v>0</v>
      </c>
      <c r="E57" s="3">
        <v>3</v>
      </c>
      <c r="F57" s="3">
        <v>3</v>
      </c>
      <c r="G57" s="130">
        <v>1885</v>
      </c>
      <c r="H57" s="4"/>
      <c r="K57" s="137"/>
    </row>
    <row r="58" spans="1:11" x14ac:dyDescent="0.2">
      <c r="A58" s="25" t="s">
        <v>52</v>
      </c>
      <c r="B58" s="23" t="s">
        <v>27</v>
      </c>
      <c r="C58" s="3"/>
      <c r="D58" s="3">
        <v>0</v>
      </c>
      <c r="E58" s="3">
        <v>3</v>
      </c>
      <c r="F58" s="3">
        <v>4</v>
      </c>
      <c r="G58" s="130"/>
      <c r="H58" s="4"/>
    </row>
    <row r="59" spans="1:11" x14ac:dyDescent="0.2">
      <c r="A59" s="25" t="s">
        <v>77</v>
      </c>
      <c r="B59" s="23" t="s">
        <v>48</v>
      </c>
      <c r="C59" s="3">
        <v>2</v>
      </c>
      <c r="D59" s="3">
        <v>0</v>
      </c>
      <c r="E59" s="3">
        <v>3</v>
      </c>
      <c r="F59" s="28">
        <v>5</v>
      </c>
      <c r="G59" s="130">
        <v>25555</v>
      </c>
      <c r="H59" s="4"/>
    </row>
    <row r="60" spans="1:11" x14ac:dyDescent="0.2">
      <c r="A60" s="30" t="s">
        <v>69</v>
      </c>
      <c r="B60" s="5" t="s">
        <v>94</v>
      </c>
      <c r="C60" s="3">
        <v>2</v>
      </c>
      <c r="D60" s="3">
        <v>0</v>
      </c>
      <c r="E60" s="3">
        <v>3</v>
      </c>
      <c r="F60" s="3">
        <v>6</v>
      </c>
      <c r="G60" s="130">
        <f>G54</f>
        <v>36513</v>
      </c>
      <c r="H60" s="4"/>
    </row>
    <row r="61" spans="1:11" x14ac:dyDescent="0.2">
      <c r="A61" s="25"/>
      <c r="B61" s="5"/>
      <c r="C61" s="3"/>
      <c r="D61" s="186"/>
      <c r="E61" s="187"/>
      <c r="F61" s="188"/>
      <c r="G61" s="130"/>
      <c r="H61" s="4"/>
    </row>
    <row r="62" spans="1:11" x14ac:dyDescent="0.2">
      <c r="A62" s="25"/>
      <c r="B62" s="32" t="s">
        <v>55</v>
      </c>
      <c r="C62" s="3"/>
      <c r="D62" s="186"/>
      <c r="E62" s="187"/>
      <c r="F62" s="188"/>
      <c r="G62" s="130"/>
      <c r="H62" s="4"/>
    </row>
    <row r="63" spans="1:11" x14ac:dyDescent="0.2">
      <c r="A63" s="25" t="s">
        <v>6</v>
      </c>
      <c r="B63" s="21" t="s">
        <v>95</v>
      </c>
      <c r="C63" s="3">
        <v>3</v>
      </c>
      <c r="D63" s="3">
        <v>0</v>
      </c>
      <c r="E63" s="3">
        <v>3</v>
      </c>
      <c r="F63" s="3">
        <v>7</v>
      </c>
      <c r="G63" s="130">
        <f>G65</f>
        <v>4683067</v>
      </c>
      <c r="H63" s="4"/>
      <c r="K63" s="137"/>
    </row>
    <row r="64" spans="1:11" x14ac:dyDescent="0.2">
      <c r="A64" s="25" t="s">
        <v>58</v>
      </c>
      <c r="B64" s="23" t="s">
        <v>56</v>
      </c>
      <c r="C64" s="3"/>
      <c r="D64" s="3">
        <v>0</v>
      </c>
      <c r="E64" s="3">
        <v>3</v>
      </c>
      <c r="F64" s="3">
        <v>8</v>
      </c>
      <c r="G64" s="130"/>
      <c r="H64" s="4"/>
    </row>
    <row r="65" spans="1:11" x14ac:dyDescent="0.2">
      <c r="A65" s="25" t="s">
        <v>59</v>
      </c>
      <c r="B65" s="23" t="s">
        <v>82</v>
      </c>
      <c r="C65" s="3">
        <v>3</v>
      </c>
      <c r="D65" s="3">
        <v>0</v>
      </c>
      <c r="E65" s="3">
        <v>3</v>
      </c>
      <c r="F65" s="3">
        <v>9</v>
      </c>
      <c r="G65" s="130">
        <v>4683067</v>
      </c>
      <c r="H65" s="4"/>
    </row>
    <row r="66" spans="1:11" x14ac:dyDescent="0.2">
      <c r="A66" s="40" t="s">
        <v>7</v>
      </c>
      <c r="B66" s="21" t="s">
        <v>60</v>
      </c>
      <c r="C66" s="3"/>
      <c r="D66" s="3">
        <v>0</v>
      </c>
      <c r="E66" s="3">
        <v>4</v>
      </c>
      <c r="F66" s="3">
        <v>0</v>
      </c>
      <c r="G66" s="130"/>
      <c r="H66" s="4"/>
    </row>
    <row r="67" spans="1:11" x14ac:dyDescent="0.2">
      <c r="A67" s="16" t="s">
        <v>8</v>
      </c>
      <c r="B67" s="21" t="s">
        <v>96</v>
      </c>
      <c r="C67" s="3"/>
      <c r="D67" s="3">
        <v>0</v>
      </c>
      <c r="E67" s="3">
        <v>4</v>
      </c>
      <c r="F67" s="3">
        <v>1</v>
      </c>
      <c r="G67" s="130"/>
      <c r="H67" s="4"/>
    </row>
    <row r="68" spans="1:11" x14ac:dyDescent="0.2">
      <c r="A68" s="16" t="s">
        <v>19</v>
      </c>
      <c r="B68" s="23" t="s">
        <v>61</v>
      </c>
      <c r="C68" s="3"/>
      <c r="D68" s="3">
        <v>0</v>
      </c>
      <c r="E68" s="3">
        <v>4</v>
      </c>
      <c r="F68" s="3">
        <v>2</v>
      </c>
      <c r="G68" s="130"/>
      <c r="H68" s="4"/>
    </row>
    <row r="69" spans="1:11" x14ac:dyDescent="0.2">
      <c r="A69" s="16" t="s">
        <v>20</v>
      </c>
      <c r="B69" s="23" t="s">
        <v>0</v>
      </c>
      <c r="C69" s="3"/>
      <c r="D69" s="3">
        <v>0</v>
      </c>
      <c r="E69" s="3">
        <v>4</v>
      </c>
      <c r="F69" s="3">
        <v>3</v>
      </c>
      <c r="G69" s="130"/>
      <c r="H69" s="4"/>
    </row>
    <row r="70" spans="1:11" x14ac:dyDescent="0.2">
      <c r="A70" s="16" t="s">
        <v>9</v>
      </c>
      <c r="B70" s="21" t="s">
        <v>101</v>
      </c>
      <c r="C70" s="3"/>
      <c r="D70" s="3">
        <v>0</v>
      </c>
      <c r="E70" s="3">
        <v>4</v>
      </c>
      <c r="F70" s="3">
        <v>4</v>
      </c>
      <c r="G70" s="130"/>
      <c r="H70" s="4"/>
    </row>
    <row r="71" spans="1:11" ht="12.75" customHeight="1" x14ac:dyDescent="0.2">
      <c r="A71" s="16" t="s">
        <v>29</v>
      </c>
      <c r="B71" s="23" t="s">
        <v>92</v>
      </c>
      <c r="C71" s="3"/>
      <c r="D71" s="3">
        <v>0</v>
      </c>
      <c r="E71" s="3">
        <v>4</v>
      </c>
      <c r="F71" s="3">
        <v>5</v>
      </c>
      <c r="G71" s="130"/>
      <c r="H71" s="4"/>
    </row>
    <row r="72" spans="1:11" x14ac:dyDescent="0.2">
      <c r="A72" s="16" t="s">
        <v>30</v>
      </c>
      <c r="B72" s="23" t="s">
        <v>85</v>
      </c>
      <c r="C72" s="3"/>
      <c r="D72" s="3">
        <v>0</v>
      </c>
      <c r="E72" s="3">
        <v>4</v>
      </c>
      <c r="F72" s="3">
        <v>6</v>
      </c>
      <c r="G72" s="130"/>
      <c r="H72" s="4"/>
    </row>
    <row r="73" spans="1:11" x14ac:dyDescent="0.2">
      <c r="A73" s="16" t="s">
        <v>31</v>
      </c>
      <c r="B73" s="23" t="s">
        <v>86</v>
      </c>
      <c r="C73" s="3"/>
      <c r="D73" s="3">
        <v>0</v>
      </c>
      <c r="E73" s="3">
        <v>4</v>
      </c>
      <c r="F73" s="3">
        <v>7</v>
      </c>
      <c r="G73" s="130"/>
      <c r="H73" s="4"/>
    </row>
    <row r="74" spans="1:11" x14ac:dyDescent="0.2">
      <c r="A74" s="16" t="s">
        <v>10</v>
      </c>
      <c r="B74" s="21" t="s">
        <v>97</v>
      </c>
      <c r="C74" s="2"/>
      <c r="D74" s="3">
        <v>0</v>
      </c>
      <c r="E74" s="3">
        <v>4</v>
      </c>
      <c r="F74" s="3">
        <v>8</v>
      </c>
      <c r="G74" s="130"/>
      <c r="H74" s="4"/>
    </row>
    <row r="75" spans="1:11" x14ac:dyDescent="0.2">
      <c r="A75" s="16" t="s">
        <v>62</v>
      </c>
      <c r="B75" s="23" t="s">
        <v>63</v>
      </c>
      <c r="C75" s="3"/>
      <c r="D75" s="3">
        <v>0</v>
      </c>
      <c r="E75" s="3">
        <v>4</v>
      </c>
      <c r="F75" s="3">
        <v>9</v>
      </c>
      <c r="G75" s="130"/>
      <c r="H75" s="4"/>
    </row>
    <row r="76" spans="1:11" x14ac:dyDescent="0.2">
      <c r="A76" s="16" t="s">
        <v>64</v>
      </c>
      <c r="B76" s="23" t="s">
        <v>65</v>
      </c>
      <c r="C76" s="3"/>
      <c r="D76" s="3">
        <v>0</v>
      </c>
      <c r="E76" s="3">
        <v>5</v>
      </c>
      <c r="F76" s="3">
        <v>0</v>
      </c>
      <c r="G76" s="130"/>
      <c r="H76" s="4"/>
    </row>
    <row r="77" spans="1:11" x14ac:dyDescent="0.2">
      <c r="A77" s="16" t="s">
        <v>11</v>
      </c>
      <c r="B77" s="21" t="s">
        <v>98</v>
      </c>
      <c r="C77" s="3">
        <v>4</v>
      </c>
      <c r="D77" s="3">
        <v>0</v>
      </c>
      <c r="E77" s="3">
        <v>5</v>
      </c>
      <c r="F77" s="3">
        <v>1</v>
      </c>
      <c r="G77" s="130">
        <f>G79</f>
        <v>430286</v>
      </c>
      <c r="H77" s="4"/>
    </row>
    <row r="78" spans="1:11" x14ac:dyDescent="0.2">
      <c r="A78" s="16" t="s">
        <v>49</v>
      </c>
      <c r="B78" s="23" t="s">
        <v>66</v>
      </c>
      <c r="C78" s="3"/>
      <c r="D78" s="3">
        <v>0</v>
      </c>
      <c r="E78" s="3">
        <v>5</v>
      </c>
      <c r="F78" s="3">
        <v>2</v>
      </c>
      <c r="G78" s="130"/>
      <c r="H78" s="4"/>
    </row>
    <row r="79" spans="1:11" x14ac:dyDescent="0.2">
      <c r="A79" s="16" t="s">
        <v>50</v>
      </c>
      <c r="B79" s="23" t="s">
        <v>67</v>
      </c>
      <c r="C79" s="93">
        <v>4</v>
      </c>
      <c r="D79" s="3">
        <v>0</v>
      </c>
      <c r="E79" s="3">
        <v>5</v>
      </c>
      <c r="F79" s="3">
        <v>3</v>
      </c>
      <c r="G79" s="130">
        <v>430286</v>
      </c>
      <c r="H79" s="4"/>
      <c r="K79" s="137"/>
    </row>
    <row r="80" spans="1:11" x14ac:dyDescent="0.2">
      <c r="A80" s="30" t="s">
        <v>68</v>
      </c>
      <c r="B80" s="33" t="s">
        <v>99</v>
      </c>
      <c r="C80" s="93">
        <v>4</v>
      </c>
      <c r="D80" s="3">
        <v>0</v>
      </c>
      <c r="E80" s="3">
        <v>5</v>
      </c>
      <c r="F80" s="3">
        <v>4</v>
      </c>
      <c r="G80" s="130">
        <f>G63+G66+G67+G70+G74-G77</f>
        <v>4252781</v>
      </c>
      <c r="H80" s="4"/>
    </row>
    <row r="81" spans="1:24" x14ac:dyDescent="0.2">
      <c r="A81" s="25"/>
      <c r="B81" s="4"/>
      <c r="C81" s="3"/>
      <c r="D81" s="3"/>
      <c r="E81" s="3"/>
      <c r="F81" s="3"/>
      <c r="G81" s="130"/>
      <c r="H81" s="4"/>
    </row>
    <row r="82" spans="1:24" x14ac:dyDescent="0.2">
      <c r="A82" s="30" t="s">
        <v>57</v>
      </c>
      <c r="B82" s="5" t="s">
        <v>81</v>
      </c>
      <c r="C82" s="3">
        <v>4</v>
      </c>
      <c r="D82" s="3">
        <v>0</v>
      </c>
      <c r="E82" s="3">
        <v>5</v>
      </c>
      <c r="F82" s="3">
        <v>5</v>
      </c>
      <c r="G82" s="132">
        <v>47344.422200000001</v>
      </c>
      <c r="H82" s="4"/>
    </row>
    <row r="83" spans="1:24" x14ac:dyDescent="0.2">
      <c r="A83" s="25"/>
      <c r="B83" s="5"/>
      <c r="C83" s="3"/>
      <c r="D83" s="3"/>
      <c r="E83" s="3"/>
      <c r="F83" s="3"/>
      <c r="G83" s="130"/>
      <c r="H83" s="4"/>
    </row>
    <row r="84" spans="1:24" x14ac:dyDescent="0.2">
      <c r="A84" s="30" t="s">
        <v>71</v>
      </c>
      <c r="B84" s="5" t="s">
        <v>100</v>
      </c>
      <c r="C84" s="3">
        <v>9</v>
      </c>
      <c r="D84" s="3">
        <v>0</v>
      </c>
      <c r="E84" s="3">
        <v>5</v>
      </c>
      <c r="F84" s="3">
        <v>6</v>
      </c>
      <c r="G84" s="132">
        <f>G80/G82</f>
        <v>89.8264421104288</v>
      </c>
      <c r="H84" s="4"/>
    </row>
    <row r="85" spans="1:24" x14ac:dyDescent="0.2">
      <c r="A85" s="30"/>
      <c r="B85" s="5"/>
      <c r="C85" s="3"/>
      <c r="D85" s="3"/>
      <c r="E85" s="3"/>
      <c r="F85" s="3"/>
      <c r="G85" s="130"/>
      <c r="H85" s="4"/>
    </row>
    <row r="86" spans="1:24" x14ac:dyDescent="0.2">
      <c r="A86" s="30" t="s">
        <v>72</v>
      </c>
      <c r="B86" s="5" t="s">
        <v>80</v>
      </c>
      <c r="C86" s="3"/>
      <c r="D86" s="3">
        <v>0</v>
      </c>
      <c r="E86" s="3">
        <v>5</v>
      </c>
      <c r="F86" s="3">
        <v>7</v>
      </c>
      <c r="G86" s="130"/>
      <c r="H86" s="4"/>
    </row>
    <row r="87" spans="1:24" x14ac:dyDescent="0.2">
      <c r="A87" s="39" t="s">
        <v>6</v>
      </c>
      <c r="B87" s="21" t="s">
        <v>78</v>
      </c>
      <c r="C87" s="2"/>
      <c r="D87" s="3">
        <v>0</v>
      </c>
      <c r="E87" s="3">
        <v>5</v>
      </c>
      <c r="F87" s="3">
        <v>8</v>
      </c>
      <c r="G87" s="130"/>
      <c r="H87" s="4"/>
    </row>
    <row r="88" spans="1:24" x14ac:dyDescent="0.2">
      <c r="A88" s="39" t="s">
        <v>7</v>
      </c>
      <c r="B88" s="21" t="s">
        <v>79</v>
      </c>
      <c r="C88" s="2"/>
      <c r="D88" s="3">
        <v>0</v>
      </c>
      <c r="E88" s="3">
        <v>5</v>
      </c>
      <c r="F88" s="3">
        <v>9</v>
      </c>
      <c r="G88" s="130"/>
      <c r="H88" s="4"/>
    </row>
    <row r="89" spans="1:24" x14ac:dyDescent="0.2">
      <c r="A89" s="141"/>
      <c r="B89" s="142"/>
      <c r="C89" s="153"/>
      <c r="D89" s="143"/>
      <c r="E89" s="143"/>
      <c r="F89" s="143"/>
      <c r="G89" s="90"/>
      <c r="H89" s="144"/>
    </row>
    <row r="90" spans="1:24" x14ac:dyDescent="0.2">
      <c r="A90" s="141"/>
      <c r="B90" s="142"/>
      <c r="C90" s="153"/>
      <c r="D90" s="143"/>
      <c r="E90" s="143"/>
      <c r="F90" s="143"/>
      <c r="G90" s="90"/>
      <c r="H90" s="144"/>
    </row>
    <row r="92" spans="1:24" customFormat="1" ht="12.75" customHeight="1" x14ac:dyDescent="0.2">
      <c r="A92" s="6"/>
      <c r="B92" s="10" t="s">
        <v>116</v>
      </c>
      <c r="C92" s="8"/>
      <c r="D92" s="181" t="s">
        <v>73</v>
      </c>
      <c r="E92" s="181"/>
      <c r="F92" s="35"/>
      <c r="G92" s="182" t="s">
        <v>299</v>
      </c>
      <c r="H92" s="182"/>
      <c r="I92" s="10"/>
      <c r="J92" s="10"/>
      <c r="K92" s="36"/>
      <c r="L92" s="10"/>
      <c r="M92" s="10"/>
      <c r="N92" s="10"/>
      <c r="O92" s="10"/>
      <c r="P92" s="10"/>
      <c r="Q92" s="10"/>
      <c r="R92" s="10"/>
      <c r="S92" s="10"/>
      <c r="T92" s="10"/>
      <c r="U92" s="10"/>
      <c r="V92" s="10"/>
      <c r="W92" s="10"/>
      <c r="X92" s="10"/>
    </row>
    <row r="93" spans="1:24" customFormat="1" ht="12.75" customHeight="1" x14ac:dyDescent="0.2">
      <c r="A93" s="6"/>
      <c r="B93" s="10"/>
      <c r="C93" s="8"/>
      <c r="D93" s="151"/>
      <c r="E93" s="151"/>
      <c r="F93" s="35"/>
      <c r="G93" s="37"/>
      <c r="H93" s="37"/>
      <c r="I93" s="10"/>
      <c r="J93" s="10"/>
      <c r="K93" s="36"/>
      <c r="L93" s="10"/>
      <c r="M93" s="10"/>
      <c r="N93" s="10"/>
      <c r="O93" s="10"/>
      <c r="P93" s="10"/>
      <c r="Q93" s="10"/>
      <c r="R93" s="10"/>
      <c r="S93" s="10"/>
      <c r="T93" s="10"/>
      <c r="U93" s="10"/>
      <c r="V93" s="10"/>
      <c r="W93" s="10"/>
      <c r="X93" s="10"/>
    </row>
    <row r="94" spans="1:24" customFormat="1" ht="12.75" customHeight="1" x14ac:dyDescent="0.2">
      <c r="A94" s="6"/>
      <c r="B94" s="10" t="s">
        <v>113</v>
      </c>
      <c r="C94" s="8"/>
      <c r="D94" s="10"/>
      <c r="E94" s="10"/>
      <c r="F94" s="10"/>
      <c r="G94" s="183" t="s">
        <v>300</v>
      </c>
      <c r="H94" s="183"/>
      <c r="I94" s="10"/>
      <c r="J94" s="10"/>
      <c r="K94" s="36"/>
      <c r="L94" s="10"/>
      <c r="M94" s="10"/>
      <c r="N94" s="10"/>
      <c r="O94" s="10"/>
      <c r="P94" s="10"/>
      <c r="Q94" s="10"/>
      <c r="R94" s="10"/>
      <c r="S94" s="10"/>
      <c r="T94" s="10"/>
      <c r="U94" s="10"/>
      <c r="V94" s="10"/>
      <c r="W94" s="10"/>
      <c r="X94" s="10"/>
    </row>
    <row r="97" spans="6:8" ht="13.15" customHeight="1" x14ac:dyDescent="0.2">
      <c r="F97" s="182" t="s">
        <v>333</v>
      </c>
      <c r="G97" s="182"/>
      <c r="H97" s="182"/>
    </row>
    <row r="98" spans="6:8" x14ac:dyDescent="0.2">
      <c r="G98" s="37"/>
      <c r="H98" s="37"/>
    </row>
    <row r="99" spans="6:8" x14ac:dyDescent="0.2">
      <c r="G99" s="183" t="s">
        <v>300</v>
      </c>
      <c r="H99" s="183"/>
    </row>
  </sheetData>
  <mergeCells count="18">
    <mergeCell ref="G9:H9"/>
    <mergeCell ref="G5:H5"/>
    <mergeCell ref="G11:H11"/>
    <mergeCell ref="D61:F61"/>
    <mergeCell ref="D62:F62"/>
    <mergeCell ref="A15:H15"/>
    <mergeCell ref="A16:H16"/>
    <mergeCell ref="A17:H17"/>
    <mergeCell ref="D21:F21"/>
    <mergeCell ref="D20:F20"/>
    <mergeCell ref="D22:F22"/>
    <mergeCell ref="D45:F45"/>
    <mergeCell ref="D46:F46"/>
    <mergeCell ref="D92:E92"/>
    <mergeCell ref="G92:H92"/>
    <mergeCell ref="G94:H94"/>
    <mergeCell ref="G99:H99"/>
    <mergeCell ref="F97:H97"/>
  </mergeCells>
  <phoneticPr fontId="0" type="noConversion"/>
  <pageMargins left="0.23622047244094491" right="0.23622047244094491" top="0.74803149606299213" bottom="0.74803149606299213" header="0.31496062992125984" footer="0.31496062992125984"/>
  <pageSetup paperSize="9" orientation="landscape" r:id="rId1"/>
  <headerFooter differentFirst="1" alignWithMargins="0">
    <oddFooter>&amp;LKontrolni broj:</oddFooter>
    <firstHeader>&amp;LPrilog 1.</firstHeader>
    <firstFooter>&amp;LBar kod
Kontrolni broj:</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F9A04C-6281-478E-88CD-4E776AD323D5}">
  <dimension ref="A1:J100"/>
  <sheetViews>
    <sheetView topLeftCell="A58" zoomScaleNormal="100" workbookViewId="0">
      <selection activeCell="K58" sqref="K58"/>
    </sheetView>
  </sheetViews>
  <sheetFormatPr defaultColWidth="8.85546875" defaultRowHeight="12.75" x14ac:dyDescent="0.2"/>
  <cols>
    <col min="1" max="1" width="8" style="71" customWidth="1"/>
    <col min="2" max="2" width="85.7109375" style="71" customWidth="1"/>
    <col min="3" max="3" width="11.28515625" style="1" customWidth="1"/>
    <col min="4" max="6" width="3" style="1" customWidth="1"/>
    <col min="7" max="8" width="15" style="1" customWidth="1"/>
    <col min="9" max="9" width="10.140625" style="1" bestFit="1" customWidth="1"/>
    <col min="10" max="10" width="11.85546875" style="1" customWidth="1"/>
    <col min="11" max="11" width="55.5703125" style="1" customWidth="1"/>
    <col min="12" max="16384" width="8.85546875" style="1"/>
  </cols>
  <sheetData>
    <row r="1" spans="1:8" x14ac:dyDescent="0.2">
      <c r="A1" s="41"/>
      <c r="B1" s="42" t="s">
        <v>275</v>
      </c>
      <c r="C1" s="57"/>
      <c r="D1" s="57"/>
      <c r="E1" s="57"/>
      <c r="F1" s="52"/>
      <c r="G1" s="52"/>
      <c r="H1" s="51"/>
    </row>
    <row r="2" spans="1:8" x14ac:dyDescent="0.2">
      <c r="A2" s="43" t="s">
        <v>114</v>
      </c>
      <c r="B2" s="43"/>
      <c r="C2" s="43"/>
      <c r="D2" s="43"/>
      <c r="E2" s="43"/>
      <c r="F2" s="44"/>
      <c r="G2" s="44"/>
      <c r="H2" s="45" t="s">
        <v>103</v>
      </c>
    </row>
    <row r="3" spans="1:8" x14ac:dyDescent="0.2">
      <c r="A3" s="46"/>
      <c r="B3" s="47" t="s">
        <v>276</v>
      </c>
      <c r="C3" s="64"/>
      <c r="D3" s="64"/>
      <c r="E3" s="59"/>
      <c r="F3" s="56"/>
      <c r="G3" s="56"/>
      <c r="H3" s="56"/>
    </row>
    <row r="4" spans="1:8" x14ac:dyDescent="0.2">
      <c r="A4" s="43" t="s">
        <v>334</v>
      </c>
      <c r="B4" s="43"/>
      <c r="C4" s="43"/>
      <c r="D4" s="43"/>
      <c r="E4" s="43"/>
      <c r="F4" s="44"/>
      <c r="G4" s="44"/>
      <c r="H4" s="45" t="s">
        <v>104</v>
      </c>
    </row>
    <row r="5" spans="1:8" x14ac:dyDescent="0.2">
      <c r="A5" s="49"/>
      <c r="B5" s="50" t="s">
        <v>277</v>
      </c>
      <c r="C5" s="58"/>
      <c r="D5" s="58"/>
      <c r="E5" s="48"/>
      <c r="F5" s="60"/>
      <c r="G5" s="185" t="s">
        <v>280</v>
      </c>
      <c r="H5" s="185"/>
    </row>
    <row r="6" spans="1:8" x14ac:dyDescent="0.2">
      <c r="A6" s="43" t="s">
        <v>105</v>
      </c>
      <c r="B6" s="43"/>
      <c r="C6" s="43"/>
      <c r="D6" s="43"/>
      <c r="E6" s="43"/>
      <c r="F6" s="44"/>
      <c r="G6" s="44"/>
      <c r="H6" s="45" t="s">
        <v>106</v>
      </c>
    </row>
    <row r="7" spans="1:8" x14ac:dyDescent="0.2">
      <c r="A7" s="46"/>
      <c r="B7" s="46" t="s">
        <v>278</v>
      </c>
      <c r="C7" s="61"/>
      <c r="D7" s="61"/>
      <c r="E7" s="61"/>
      <c r="F7" s="56"/>
      <c r="G7" s="56">
        <v>109</v>
      </c>
      <c r="H7" s="56"/>
    </row>
    <row r="8" spans="1:8" x14ac:dyDescent="0.2">
      <c r="A8" s="43" t="s">
        <v>107</v>
      </c>
      <c r="B8" s="43"/>
      <c r="C8" s="43"/>
      <c r="D8" s="43"/>
      <c r="E8" s="43"/>
      <c r="F8" s="44"/>
      <c r="G8" s="44"/>
      <c r="H8" s="45" t="s">
        <v>108</v>
      </c>
    </row>
    <row r="9" spans="1:8" x14ac:dyDescent="0.2">
      <c r="A9" s="53"/>
      <c r="B9" s="53" t="s">
        <v>279</v>
      </c>
      <c r="C9" s="54"/>
      <c r="D9" s="54"/>
      <c r="E9" s="54"/>
      <c r="F9" s="62"/>
      <c r="G9" s="184" t="s">
        <v>281</v>
      </c>
      <c r="H9" s="184"/>
    </row>
    <row r="10" spans="1:8" x14ac:dyDescent="0.2">
      <c r="A10" s="43" t="s">
        <v>109</v>
      </c>
      <c r="B10" s="43"/>
      <c r="C10" s="43"/>
      <c r="D10" s="43"/>
      <c r="E10" s="43"/>
      <c r="F10" s="45"/>
      <c r="G10" s="45"/>
      <c r="H10" s="45" t="s">
        <v>110</v>
      </c>
    </row>
    <row r="11" spans="1:8" x14ac:dyDescent="0.2">
      <c r="A11" s="55"/>
      <c r="B11" s="55"/>
      <c r="C11" s="63"/>
      <c r="D11" s="63"/>
      <c r="E11" s="63"/>
      <c r="F11" s="56"/>
      <c r="G11" s="185" t="s">
        <v>282</v>
      </c>
      <c r="H11" s="185"/>
    </row>
    <row r="12" spans="1:8" x14ac:dyDescent="0.2">
      <c r="A12" s="43" t="s">
        <v>111</v>
      </c>
      <c r="B12" s="43"/>
      <c r="C12" s="43"/>
      <c r="D12" s="45"/>
      <c r="E12" s="45"/>
      <c r="F12" s="45"/>
      <c r="G12" s="45"/>
      <c r="H12" s="45" t="s">
        <v>112</v>
      </c>
    </row>
    <row r="15" spans="1:8" x14ac:dyDescent="0.2">
      <c r="A15" s="189" t="s">
        <v>117</v>
      </c>
      <c r="B15" s="189"/>
      <c r="C15" s="189"/>
      <c r="D15" s="189"/>
      <c r="E15" s="189"/>
      <c r="F15" s="189"/>
      <c r="G15" s="189"/>
      <c r="H15" s="189"/>
    </row>
    <row r="16" spans="1:8" x14ac:dyDescent="0.2">
      <c r="A16" s="206" t="s">
        <v>118</v>
      </c>
      <c r="B16" s="207"/>
      <c r="C16" s="10"/>
      <c r="D16" s="8"/>
      <c r="E16" s="8"/>
      <c r="F16" s="8"/>
      <c r="G16" s="10"/>
      <c r="H16" s="70"/>
    </row>
    <row r="17" spans="1:10" x14ac:dyDescent="0.2">
      <c r="A17" s="191" t="s">
        <v>305</v>
      </c>
      <c r="B17" s="191"/>
      <c r="C17" s="191"/>
      <c r="D17" s="191"/>
      <c r="E17" s="191"/>
      <c r="F17" s="191"/>
      <c r="G17" s="191"/>
      <c r="H17" s="191"/>
    </row>
    <row r="18" spans="1:10" x14ac:dyDescent="0.2">
      <c r="B18" s="72"/>
      <c r="C18" s="65"/>
      <c r="D18" s="65"/>
      <c r="E18" s="65"/>
      <c r="F18" s="65"/>
      <c r="G18" s="65"/>
      <c r="H18" s="73" t="s">
        <v>74</v>
      </c>
    </row>
    <row r="19" spans="1:10" ht="25.5" x14ac:dyDescent="0.2">
      <c r="A19" s="74" t="s">
        <v>1</v>
      </c>
      <c r="B19" s="75" t="s">
        <v>2</v>
      </c>
      <c r="C19" s="14" t="s">
        <v>87</v>
      </c>
      <c r="D19" s="208" t="s">
        <v>3</v>
      </c>
      <c r="E19" s="204"/>
      <c r="F19" s="205"/>
      <c r="G19" s="15" t="s">
        <v>325</v>
      </c>
      <c r="H19" s="15" t="s">
        <v>326</v>
      </c>
    </row>
    <row r="20" spans="1:10" x14ac:dyDescent="0.2">
      <c r="A20" s="76">
        <v>1</v>
      </c>
      <c r="B20" s="77">
        <v>2</v>
      </c>
      <c r="C20" s="160">
        <v>3</v>
      </c>
      <c r="D20" s="203">
        <v>4</v>
      </c>
      <c r="E20" s="204"/>
      <c r="F20" s="205"/>
      <c r="G20" s="19">
        <v>5</v>
      </c>
      <c r="H20" s="20">
        <v>6</v>
      </c>
    </row>
    <row r="21" spans="1:10" x14ac:dyDescent="0.2">
      <c r="A21" s="76"/>
      <c r="B21" s="78" t="s">
        <v>119</v>
      </c>
      <c r="C21" s="160"/>
      <c r="D21" s="203"/>
      <c r="E21" s="204"/>
      <c r="F21" s="205"/>
      <c r="G21" s="19"/>
      <c r="H21" s="20"/>
    </row>
    <row r="22" spans="1:10" x14ac:dyDescent="0.2">
      <c r="A22" s="30" t="s">
        <v>70</v>
      </c>
      <c r="B22" s="79" t="s">
        <v>120</v>
      </c>
      <c r="C22" s="3"/>
      <c r="D22" s="3">
        <v>2</v>
      </c>
      <c r="E22" s="3">
        <v>0</v>
      </c>
      <c r="F22" s="3">
        <v>1</v>
      </c>
      <c r="G22" s="148">
        <f>G27+G33+G37+G38+G28</f>
        <v>50074</v>
      </c>
      <c r="H22" s="4"/>
    </row>
    <row r="23" spans="1:10" x14ac:dyDescent="0.2">
      <c r="A23" s="25" t="s">
        <v>6</v>
      </c>
      <c r="B23" s="80" t="s">
        <v>121</v>
      </c>
      <c r="C23" s="3"/>
      <c r="D23" s="3">
        <v>2</v>
      </c>
      <c r="E23" s="3">
        <v>0</v>
      </c>
      <c r="F23" s="3">
        <v>2</v>
      </c>
      <c r="G23" s="148"/>
      <c r="H23" s="4"/>
    </row>
    <row r="24" spans="1:10" x14ac:dyDescent="0.2">
      <c r="A24" s="25" t="s">
        <v>58</v>
      </c>
      <c r="B24" s="80" t="s">
        <v>122</v>
      </c>
      <c r="C24" s="3"/>
      <c r="D24" s="3">
        <v>2</v>
      </c>
      <c r="E24" s="3">
        <v>0</v>
      </c>
      <c r="F24" s="3">
        <v>3</v>
      </c>
      <c r="G24" s="148"/>
      <c r="H24" s="4"/>
    </row>
    <row r="25" spans="1:10" x14ac:dyDescent="0.2">
      <c r="A25" s="25" t="s">
        <v>59</v>
      </c>
      <c r="B25" s="80" t="s">
        <v>123</v>
      </c>
      <c r="C25" s="3"/>
      <c r="D25" s="3">
        <v>2</v>
      </c>
      <c r="E25" s="3">
        <v>0</v>
      </c>
      <c r="F25" s="3">
        <v>4</v>
      </c>
      <c r="G25" s="148"/>
      <c r="H25" s="4"/>
    </row>
    <row r="26" spans="1:10" x14ac:dyDescent="0.2">
      <c r="A26" s="25" t="s">
        <v>124</v>
      </c>
      <c r="B26" s="80" t="s">
        <v>125</v>
      </c>
      <c r="C26" s="3"/>
      <c r="D26" s="3">
        <v>2</v>
      </c>
      <c r="E26" s="3">
        <v>0</v>
      </c>
      <c r="F26" s="3">
        <v>5</v>
      </c>
      <c r="G26" s="148"/>
      <c r="H26" s="4"/>
    </row>
    <row r="27" spans="1:10" x14ac:dyDescent="0.2">
      <c r="A27" s="25" t="s">
        <v>7</v>
      </c>
      <c r="B27" s="80" t="s">
        <v>126</v>
      </c>
      <c r="C27" s="3">
        <v>5</v>
      </c>
      <c r="D27" s="3">
        <v>2</v>
      </c>
      <c r="E27" s="3">
        <v>0</v>
      </c>
      <c r="F27" s="3">
        <v>6</v>
      </c>
      <c r="G27" s="148">
        <v>50024</v>
      </c>
      <c r="H27" s="4"/>
      <c r="J27" s="137"/>
    </row>
    <row r="28" spans="1:10" x14ac:dyDescent="0.2">
      <c r="A28" s="25" t="s">
        <v>8</v>
      </c>
      <c r="B28" s="80" t="s">
        <v>127</v>
      </c>
      <c r="C28" s="3"/>
      <c r="D28" s="3">
        <v>2</v>
      </c>
      <c r="E28" s="3">
        <v>0</v>
      </c>
      <c r="F28" s="3">
        <v>7</v>
      </c>
      <c r="G28" s="148">
        <f>G31</f>
        <v>0</v>
      </c>
      <c r="H28" s="4"/>
    </row>
    <row r="29" spans="1:10" x14ac:dyDescent="0.2">
      <c r="A29" s="25" t="s">
        <v>19</v>
      </c>
      <c r="B29" s="80" t="s">
        <v>128</v>
      </c>
      <c r="C29" s="3"/>
      <c r="D29" s="3">
        <v>2</v>
      </c>
      <c r="E29" s="3">
        <v>0</v>
      </c>
      <c r="F29" s="3">
        <v>8</v>
      </c>
      <c r="G29" s="148"/>
      <c r="H29" s="4"/>
    </row>
    <row r="30" spans="1:10" x14ac:dyDescent="0.2">
      <c r="A30" s="25" t="s">
        <v>20</v>
      </c>
      <c r="B30" s="80" t="s">
        <v>129</v>
      </c>
      <c r="C30" s="3"/>
      <c r="D30" s="3">
        <v>2</v>
      </c>
      <c r="E30" s="3">
        <v>0</v>
      </c>
      <c r="F30" s="3">
        <v>9</v>
      </c>
      <c r="G30" s="148"/>
      <c r="H30" s="4"/>
    </row>
    <row r="31" spans="1:10" x14ac:dyDescent="0.2">
      <c r="A31" s="25" t="s">
        <v>130</v>
      </c>
      <c r="B31" s="80" t="s">
        <v>131</v>
      </c>
      <c r="C31" s="3"/>
      <c r="D31" s="3">
        <v>2</v>
      </c>
      <c r="E31" s="3">
        <v>1</v>
      </c>
      <c r="F31" s="3">
        <v>0</v>
      </c>
      <c r="G31" s="148"/>
      <c r="H31" s="4"/>
    </row>
    <row r="32" spans="1:10" x14ac:dyDescent="0.2">
      <c r="A32" s="25" t="s">
        <v>132</v>
      </c>
      <c r="B32" s="80" t="s">
        <v>133</v>
      </c>
      <c r="C32" s="3"/>
      <c r="D32" s="3">
        <v>2</v>
      </c>
      <c r="E32" s="3">
        <v>1</v>
      </c>
      <c r="F32" s="3">
        <v>1</v>
      </c>
      <c r="G32" s="148"/>
      <c r="H32" s="4"/>
    </row>
    <row r="33" spans="1:10" x14ac:dyDescent="0.2">
      <c r="A33" s="25" t="s">
        <v>9</v>
      </c>
      <c r="B33" s="80" t="s">
        <v>134</v>
      </c>
      <c r="C33" s="3">
        <v>6</v>
      </c>
      <c r="D33" s="3">
        <v>2</v>
      </c>
      <c r="E33" s="3">
        <v>1</v>
      </c>
      <c r="F33" s="3">
        <v>2</v>
      </c>
      <c r="G33" s="148">
        <f>G34</f>
        <v>0</v>
      </c>
      <c r="H33" s="4"/>
      <c r="J33" s="147"/>
    </row>
    <row r="34" spans="1:10" x14ac:dyDescent="0.2">
      <c r="A34" s="25" t="s">
        <v>29</v>
      </c>
      <c r="B34" s="80" t="s">
        <v>135</v>
      </c>
      <c r="C34" s="3">
        <v>6</v>
      </c>
      <c r="D34" s="3">
        <v>2</v>
      </c>
      <c r="E34" s="3">
        <v>1</v>
      </c>
      <c r="F34" s="3">
        <v>3</v>
      </c>
      <c r="G34" s="148"/>
      <c r="H34" s="4"/>
    </row>
    <row r="35" spans="1:10" x14ac:dyDescent="0.2">
      <c r="A35" s="25" t="s">
        <v>30</v>
      </c>
      <c r="B35" s="80" t="s">
        <v>136</v>
      </c>
      <c r="C35" s="3"/>
      <c r="D35" s="3">
        <v>2</v>
      </c>
      <c r="E35" s="3">
        <v>1</v>
      </c>
      <c r="F35" s="3">
        <v>4</v>
      </c>
      <c r="G35" s="148"/>
      <c r="H35" s="4"/>
    </row>
    <row r="36" spans="1:10" x14ac:dyDescent="0.2">
      <c r="A36" s="25" t="s">
        <v>31</v>
      </c>
      <c r="B36" s="80" t="s">
        <v>137</v>
      </c>
      <c r="C36" s="3"/>
      <c r="D36" s="3">
        <v>2</v>
      </c>
      <c r="E36" s="3">
        <v>1</v>
      </c>
      <c r="F36" s="3">
        <v>5</v>
      </c>
      <c r="G36" s="148"/>
      <c r="H36" s="4"/>
    </row>
    <row r="37" spans="1:10" x14ac:dyDescent="0.2">
      <c r="A37" s="25" t="s">
        <v>10</v>
      </c>
      <c r="B37" s="80" t="s">
        <v>138</v>
      </c>
      <c r="C37" s="3">
        <v>6</v>
      </c>
      <c r="D37" s="3">
        <v>2</v>
      </c>
      <c r="E37" s="3">
        <v>1</v>
      </c>
      <c r="F37" s="3">
        <v>6</v>
      </c>
      <c r="G37" s="148"/>
      <c r="H37" s="4"/>
      <c r="J37" s="137"/>
    </row>
    <row r="38" spans="1:10" x14ac:dyDescent="0.2">
      <c r="A38" s="25" t="s">
        <v>11</v>
      </c>
      <c r="B38" s="80" t="s">
        <v>139</v>
      </c>
      <c r="C38" s="3"/>
      <c r="D38" s="3">
        <v>2</v>
      </c>
      <c r="E38" s="3">
        <v>1</v>
      </c>
      <c r="F38" s="3">
        <v>7</v>
      </c>
      <c r="G38" s="148">
        <v>50</v>
      </c>
      <c r="H38" s="4"/>
    </row>
    <row r="39" spans="1:10" x14ac:dyDescent="0.2">
      <c r="A39" s="25"/>
      <c r="B39" s="81"/>
      <c r="C39" s="3"/>
      <c r="D39" s="186"/>
      <c r="E39" s="187"/>
      <c r="F39" s="188"/>
      <c r="G39" s="148"/>
      <c r="H39" s="4"/>
    </row>
    <row r="40" spans="1:10" x14ac:dyDescent="0.2">
      <c r="A40" s="30" t="s">
        <v>69</v>
      </c>
      <c r="B40" s="82" t="s">
        <v>140</v>
      </c>
      <c r="C40" s="3"/>
      <c r="D40" s="3">
        <v>2</v>
      </c>
      <c r="E40" s="3">
        <v>1</v>
      </c>
      <c r="F40" s="3">
        <v>8</v>
      </c>
      <c r="G40" s="148">
        <f>G41+G44+G46+G58+G42+G52+G56+G57+G47</f>
        <v>480360</v>
      </c>
      <c r="H40" s="4"/>
    </row>
    <row r="41" spans="1:10" x14ac:dyDescent="0.2">
      <c r="A41" s="39" t="s">
        <v>6</v>
      </c>
      <c r="B41" s="83" t="s">
        <v>141</v>
      </c>
      <c r="C41" s="93">
        <v>7</v>
      </c>
      <c r="D41" s="3">
        <v>2</v>
      </c>
      <c r="E41" s="3">
        <v>1</v>
      </c>
      <c r="F41" s="3">
        <v>9</v>
      </c>
      <c r="G41" s="148">
        <v>75429</v>
      </c>
      <c r="H41" s="4"/>
      <c r="J41" s="137"/>
    </row>
    <row r="42" spans="1:10" x14ac:dyDescent="0.2">
      <c r="A42" s="39" t="s">
        <v>7</v>
      </c>
      <c r="B42" s="83" t="s">
        <v>142</v>
      </c>
      <c r="C42" s="3">
        <v>7</v>
      </c>
      <c r="D42" s="3">
        <v>2</v>
      </c>
      <c r="E42" s="3">
        <v>2</v>
      </c>
      <c r="F42" s="3">
        <v>0</v>
      </c>
      <c r="G42" s="148">
        <v>11259</v>
      </c>
      <c r="H42" s="4"/>
    </row>
    <row r="43" spans="1:10" x14ac:dyDescent="0.2">
      <c r="A43" s="39" t="s">
        <v>8</v>
      </c>
      <c r="B43" s="83" t="s">
        <v>143</v>
      </c>
      <c r="C43" s="3"/>
      <c r="D43" s="3">
        <v>2</v>
      </c>
      <c r="E43" s="3">
        <v>2</v>
      </c>
      <c r="F43" s="3">
        <v>1</v>
      </c>
      <c r="G43" s="148"/>
      <c r="H43" s="4"/>
    </row>
    <row r="44" spans="1:10" x14ac:dyDescent="0.2">
      <c r="A44" s="39" t="s">
        <v>9</v>
      </c>
      <c r="B44" s="83" t="s">
        <v>144</v>
      </c>
      <c r="C44" s="3">
        <v>7</v>
      </c>
      <c r="D44" s="3">
        <v>2</v>
      </c>
      <c r="E44" s="3">
        <v>2</v>
      </c>
      <c r="F44" s="3">
        <v>2</v>
      </c>
      <c r="G44" s="148">
        <v>14597</v>
      </c>
      <c r="H44" s="4"/>
    </row>
    <row r="45" spans="1:10" x14ac:dyDescent="0.2">
      <c r="A45" s="39" t="s">
        <v>10</v>
      </c>
      <c r="B45" s="81" t="s">
        <v>145</v>
      </c>
      <c r="C45" s="3"/>
      <c r="D45" s="3">
        <v>2</v>
      </c>
      <c r="E45" s="3">
        <v>2</v>
      </c>
      <c r="F45" s="3">
        <v>3</v>
      </c>
      <c r="G45" s="148"/>
      <c r="H45" s="84"/>
    </row>
    <row r="46" spans="1:10" x14ac:dyDescent="0.2">
      <c r="A46" s="39" t="s">
        <v>11</v>
      </c>
      <c r="B46" s="81" t="s">
        <v>146</v>
      </c>
      <c r="C46" s="3">
        <v>7</v>
      </c>
      <c r="D46" s="3">
        <v>2</v>
      </c>
      <c r="E46" s="3">
        <v>2</v>
      </c>
      <c r="F46" s="3">
        <v>4</v>
      </c>
      <c r="G46" s="148">
        <v>4414</v>
      </c>
      <c r="H46" s="84"/>
    </row>
    <row r="47" spans="1:10" x14ac:dyDescent="0.2">
      <c r="A47" s="25" t="s">
        <v>12</v>
      </c>
      <c r="B47" s="80" t="s">
        <v>147</v>
      </c>
      <c r="C47" s="3"/>
      <c r="D47" s="3">
        <v>2</v>
      </c>
      <c r="E47" s="3">
        <v>2</v>
      </c>
      <c r="F47" s="3">
        <v>5</v>
      </c>
      <c r="G47" s="148">
        <f>G50</f>
        <v>15413</v>
      </c>
      <c r="H47" s="4"/>
      <c r="J47" s="137"/>
    </row>
    <row r="48" spans="1:10" x14ac:dyDescent="0.2">
      <c r="A48" s="25" t="s">
        <v>148</v>
      </c>
      <c r="B48" s="80" t="s">
        <v>149</v>
      </c>
      <c r="C48" s="3"/>
      <c r="D48" s="3">
        <v>2</v>
      </c>
      <c r="E48" s="3">
        <v>2</v>
      </c>
      <c r="F48" s="3">
        <v>6</v>
      </c>
      <c r="G48" s="148"/>
      <c r="H48" s="85"/>
    </row>
    <row r="49" spans="1:10" x14ac:dyDescent="0.2">
      <c r="A49" s="25" t="s">
        <v>150</v>
      </c>
      <c r="B49" s="80" t="s">
        <v>151</v>
      </c>
      <c r="C49" s="3"/>
      <c r="D49" s="3">
        <v>2</v>
      </c>
      <c r="E49" s="3">
        <v>2</v>
      </c>
      <c r="F49" s="3">
        <v>7</v>
      </c>
      <c r="G49" s="148"/>
      <c r="H49" s="85"/>
    </row>
    <row r="50" spans="1:10" x14ac:dyDescent="0.2">
      <c r="A50" s="25" t="s">
        <v>152</v>
      </c>
      <c r="B50" s="80" t="s">
        <v>153</v>
      </c>
      <c r="C50" s="3"/>
      <c r="D50" s="3">
        <v>2</v>
      </c>
      <c r="E50" s="3">
        <v>2</v>
      </c>
      <c r="F50" s="3">
        <v>8</v>
      </c>
      <c r="G50" s="148">
        <v>15413</v>
      </c>
      <c r="H50" s="85"/>
      <c r="J50" s="137"/>
    </row>
    <row r="51" spans="1:10" x14ac:dyDescent="0.2">
      <c r="A51" s="25" t="s">
        <v>154</v>
      </c>
      <c r="B51" s="80" t="s">
        <v>155</v>
      </c>
      <c r="C51" s="3"/>
      <c r="D51" s="3">
        <v>2</v>
      </c>
      <c r="E51" s="3">
        <v>2</v>
      </c>
      <c r="F51" s="3">
        <v>9</v>
      </c>
      <c r="G51" s="148"/>
      <c r="H51" s="85"/>
      <c r="J51" s="137"/>
    </row>
    <row r="52" spans="1:10" x14ac:dyDescent="0.2">
      <c r="A52" s="25" t="s">
        <v>14</v>
      </c>
      <c r="B52" s="80" t="s">
        <v>156</v>
      </c>
      <c r="C52" s="3"/>
      <c r="D52" s="3">
        <v>2</v>
      </c>
      <c r="E52" s="3">
        <v>3</v>
      </c>
      <c r="F52" s="3">
        <v>0</v>
      </c>
      <c r="G52" s="148">
        <f>G53</f>
        <v>311215</v>
      </c>
      <c r="H52" s="85"/>
      <c r="I52" s="137"/>
      <c r="J52" s="137"/>
    </row>
    <row r="53" spans="1:10" x14ac:dyDescent="0.2">
      <c r="A53" s="25" t="s">
        <v>36</v>
      </c>
      <c r="B53" s="80" t="s">
        <v>157</v>
      </c>
      <c r="C53" s="3">
        <v>6</v>
      </c>
      <c r="D53" s="3">
        <v>2</v>
      </c>
      <c r="E53" s="3">
        <v>3</v>
      </c>
      <c r="F53" s="3">
        <v>1</v>
      </c>
      <c r="G53" s="148">
        <v>311215</v>
      </c>
      <c r="H53" s="85"/>
      <c r="J53" s="137"/>
    </row>
    <row r="54" spans="1:10" x14ac:dyDescent="0.2">
      <c r="A54" s="25" t="s">
        <v>37</v>
      </c>
      <c r="B54" s="80" t="s">
        <v>158</v>
      </c>
      <c r="C54" s="3"/>
      <c r="D54" s="3">
        <v>2</v>
      </c>
      <c r="E54" s="3">
        <v>3</v>
      </c>
      <c r="F54" s="3">
        <v>2</v>
      </c>
      <c r="G54" s="148"/>
      <c r="H54" s="85"/>
    </row>
    <row r="55" spans="1:10" x14ac:dyDescent="0.2">
      <c r="A55" s="25" t="s">
        <v>38</v>
      </c>
      <c r="B55" s="80" t="s">
        <v>159</v>
      </c>
      <c r="C55" s="3"/>
      <c r="D55" s="3">
        <v>2</v>
      </c>
      <c r="E55" s="3">
        <v>3</v>
      </c>
      <c r="F55" s="3">
        <v>3</v>
      </c>
      <c r="G55" s="148"/>
      <c r="H55" s="85"/>
      <c r="J55" s="137"/>
    </row>
    <row r="56" spans="1:10" x14ac:dyDescent="0.2">
      <c r="A56" s="25" t="s">
        <v>160</v>
      </c>
      <c r="B56" s="80" t="s">
        <v>161</v>
      </c>
      <c r="C56" s="3"/>
      <c r="D56" s="3">
        <v>2</v>
      </c>
      <c r="E56" s="3">
        <v>3</v>
      </c>
      <c r="F56" s="3">
        <v>4</v>
      </c>
      <c r="G56" s="148"/>
      <c r="H56" s="85"/>
    </row>
    <row r="57" spans="1:10" x14ac:dyDescent="0.2">
      <c r="A57" s="25" t="s">
        <v>162</v>
      </c>
      <c r="B57" s="80" t="s">
        <v>163</v>
      </c>
      <c r="C57" s="3">
        <v>6</v>
      </c>
      <c r="D57" s="3">
        <v>2</v>
      </c>
      <c r="E57" s="3">
        <v>3</v>
      </c>
      <c r="F57" s="3">
        <v>5</v>
      </c>
      <c r="G57" s="148">
        <v>42248</v>
      </c>
      <c r="H57" s="85"/>
      <c r="I57" s="147"/>
      <c r="J57" s="137"/>
    </row>
    <row r="58" spans="1:10" x14ac:dyDescent="0.2">
      <c r="A58" s="25" t="s">
        <v>164</v>
      </c>
      <c r="B58" s="80" t="s">
        <v>165</v>
      </c>
      <c r="C58" s="3">
        <v>7</v>
      </c>
      <c r="D58" s="3">
        <v>2</v>
      </c>
      <c r="E58" s="3">
        <v>3</v>
      </c>
      <c r="F58" s="3">
        <v>6</v>
      </c>
      <c r="G58" s="148">
        <v>5785</v>
      </c>
      <c r="H58" s="85"/>
      <c r="J58" s="137"/>
    </row>
    <row r="59" spans="1:10" x14ac:dyDescent="0.2">
      <c r="A59" s="39"/>
      <c r="B59" s="81"/>
      <c r="C59" s="3"/>
      <c r="D59" s="186"/>
      <c r="E59" s="187"/>
      <c r="F59" s="188"/>
      <c r="G59" s="148"/>
      <c r="H59" s="85"/>
      <c r="J59" s="137"/>
    </row>
    <row r="60" spans="1:10" x14ac:dyDescent="0.2">
      <c r="A60" s="86" t="s">
        <v>166</v>
      </c>
      <c r="B60" s="78" t="s">
        <v>167</v>
      </c>
      <c r="C60" s="3"/>
      <c r="D60" s="3">
        <v>2</v>
      </c>
      <c r="E60" s="3">
        <v>3</v>
      </c>
      <c r="F60" s="3">
        <v>7</v>
      </c>
      <c r="G60" s="148"/>
      <c r="H60" s="85"/>
    </row>
    <row r="61" spans="1:10" x14ac:dyDescent="0.2">
      <c r="A61" s="86" t="s">
        <v>57</v>
      </c>
      <c r="B61" s="78" t="s">
        <v>168</v>
      </c>
      <c r="C61" s="3"/>
      <c r="D61" s="3">
        <v>2</v>
      </c>
      <c r="E61" s="3">
        <v>3</v>
      </c>
      <c r="F61" s="3">
        <v>8</v>
      </c>
      <c r="G61" s="148">
        <f>G40-G22</f>
        <v>430286</v>
      </c>
      <c r="H61" s="85"/>
    </row>
    <row r="62" spans="1:10" x14ac:dyDescent="0.2">
      <c r="A62" s="86"/>
      <c r="B62" s="78"/>
      <c r="C62" s="3"/>
      <c r="D62" s="186"/>
      <c r="E62" s="187"/>
      <c r="F62" s="188"/>
      <c r="G62" s="148"/>
      <c r="H62" s="85"/>
    </row>
    <row r="63" spans="1:10" x14ac:dyDescent="0.2">
      <c r="A63" s="86" t="s">
        <v>71</v>
      </c>
      <c r="B63" s="78" t="s">
        <v>169</v>
      </c>
      <c r="C63" s="3"/>
      <c r="D63" s="3">
        <v>2</v>
      </c>
      <c r="E63" s="3">
        <v>3</v>
      </c>
      <c r="F63" s="3">
        <v>9</v>
      </c>
      <c r="G63" s="148"/>
      <c r="H63" s="85"/>
    </row>
    <row r="64" spans="1:10" x14ac:dyDescent="0.2">
      <c r="A64" s="76" t="s">
        <v>6</v>
      </c>
      <c r="B64" s="21" t="s">
        <v>170</v>
      </c>
      <c r="C64" s="3"/>
      <c r="D64" s="3">
        <v>2</v>
      </c>
      <c r="E64" s="3">
        <v>4</v>
      </c>
      <c r="F64" s="3">
        <v>0</v>
      </c>
      <c r="G64" s="148"/>
      <c r="H64" s="85"/>
    </row>
    <row r="65" spans="1:8" x14ac:dyDescent="0.2">
      <c r="A65" s="76" t="s">
        <v>7</v>
      </c>
      <c r="B65" s="21" t="s">
        <v>171</v>
      </c>
      <c r="C65" s="3"/>
      <c r="D65" s="3">
        <v>2</v>
      </c>
      <c r="E65" s="3">
        <v>4</v>
      </c>
      <c r="F65" s="3">
        <v>1</v>
      </c>
      <c r="G65" s="148"/>
      <c r="H65" s="85"/>
    </row>
    <row r="66" spans="1:8" x14ac:dyDescent="0.2">
      <c r="A66" s="25"/>
      <c r="B66" s="79"/>
      <c r="C66" s="3"/>
      <c r="D66" s="186"/>
      <c r="E66" s="187"/>
      <c r="F66" s="188"/>
      <c r="G66" s="148"/>
      <c r="H66" s="5"/>
    </row>
    <row r="67" spans="1:8" x14ac:dyDescent="0.2">
      <c r="A67" s="86" t="s">
        <v>72</v>
      </c>
      <c r="B67" s="78" t="s">
        <v>172</v>
      </c>
      <c r="C67" s="3"/>
      <c r="D67" s="3">
        <v>2</v>
      </c>
      <c r="E67" s="3">
        <v>4</v>
      </c>
      <c r="F67" s="3">
        <v>2</v>
      </c>
      <c r="G67" s="148"/>
      <c r="H67" s="5"/>
    </row>
    <row r="68" spans="1:8" x14ac:dyDescent="0.2">
      <c r="A68" s="86" t="s">
        <v>173</v>
      </c>
      <c r="B68" s="78" t="s">
        <v>174</v>
      </c>
      <c r="C68" s="3"/>
      <c r="D68" s="3">
        <v>2</v>
      </c>
      <c r="E68" s="3">
        <v>4</v>
      </c>
      <c r="F68" s="3">
        <v>3</v>
      </c>
      <c r="G68" s="148">
        <f>G61</f>
        <v>430286</v>
      </c>
      <c r="H68" s="85"/>
    </row>
    <row r="69" spans="1:8" x14ac:dyDescent="0.2">
      <c r="A69" s="25"/>
      <c r="B69" s="83"/>
      <c r="C69" s="3"/>
      <c r="D69" s="3"/>
      <c r="E69" s="3"/>
      <c r="F69" s="3"/>
      <c r="G69" s="148"/>
      <c r="H69" s="85"/>
    </row>
    <row r="70" spans="1:8" x14ac:dyDescent="0.2">
      <c r="A70" s="86"/>
      <c r="B70" s="78" t="s">
        <v>175</v>
      </c>
      <c r="C70" s="3"/>
      <c r="D70" s="186"/>
      <c r="E70" s="187"/>
      <c r="F70" s="188"/>
      <c r="G70" s="148"/>
      <c r="H70" s="85"/>
    </row>
    <row r="71" spans="1:8" x14ac:dyDescent="0.2">
      <c r="A71" s="86" t="s">
        <v>176</v>
      </c>
      <c r="B71" s="21" t="s">
        <v>177</v>
      </c>
      <c r="C71" s="3"/>
      <c r="D71" s="3">
        <v>2</v>
      </c>
      <c r="E71" s="3">
        <v>4</v>
      </c>
      <c r="F71" s="3">
        <v>4</v>
      </c>
      <c r="G71" s="148"/>
      <c r="H71" s="85"/>
    </row>
    <row r="72" spans="1:8" x14ac:dyDescent="0.2">
      <c r="A72" s="76" t="s">
        <v>6</v>
      </c>
      <c r="B72" s="21" t="s">
        <v>178</v>
      </c>
      <c r="C72" s="3"/>
      <c r="D72" s="3">
        <v>2</v>
      </c>
      <c r="E72" s="3">
        <v>4</v>
      </c>
      <c r="F72" s="3">
        <v>5</v>
      </c>
      <c r="G72" s="148"/>
      <c r="H72" s="85"/>
    </row>
    <row r="73" spans="1:8" ht="25.5" x14ac:dyDescent="0.2">
      <c r="A73" s="76" t="s">
        <v>58</v>
      </c>
      <c r="B73" s="87" t="s">
        <v>179</v>
      </c>
      <c r="C73" s="3"/>
      <c r="D73" s="3">
        <v>2</v>
      </c>
      <c r="E73" s="3">
        <v>4</v>
      </c>
      <c r="F73" s="3">
        <v>6</v>
      </c>
      <c r="G73" s="148"/>
      <c r="H73" s="85"/>
    </row>
    <row r="74" spans="1:8" x14ac:dyDescent="0.2">
      <c r="A74" s="76" t="s">
        <v>59</v>
      </c>
      <c r="B74" s="87" t="s">
        <v>180</v>
      </c>
      <c r="C74" s="3"/>
      <c r="D74" s="3">
        <v>2</v>
      </c>
      <c r="E74" s="3">
        <v>4</v>
      </c>
      <c r="F74" s="3">
        <v>7</v>
      </c>
      <c r="G74" s="148"/>
      <c r="H74" s="85"/>
    </row>
    <row r="75" spans="1:8" x14ac:dyDescent="0.2">
      <c r="A75" s="76" t="s">
        <v>124</v>
      </c>
      <c r="B75" s="87" t="s">
        <v>181</v>
      </c>
      <c r="C75" s="3"/>
      <c r="D75" s="3">
        <v>2</v>
      </c>
      <c r="E75" s="3">
        <v>4</v>
      </c>
      <c r="F75" s="3">
        <v>8</v>
      </c>
      <c r="G75" s="148"/>
      <c r="H75" s="85"/>
    </row>
    <row r="76" spans="1:8" x14ac:dyDescent="0.2">
      <c r="A76" s="76" t="s">
        <v>182</v>
      </c>
      <c r="B76" s="87" t="s">
        <v>183</v>
      </c>
      <c r="C76" s="3"/>
      <c r="D76" s="3">
        <v>2</v>
      </c>
      <c r="E76" s="3">
        <v>4</v>
      </c>
      <c r="F76" s="3">
        <v>9</v>
      </c>
      <c r="G76" s="148"/>
      <c r="H76" s="4"/>
    </row>
    <row r="77" spans="1:8" x14ac:dyDescent="0.2">
      <c r="A77" s="76" t="s">
        <v>7</v>
      </c>
      <c r="B77" s="21" t="s">
        <v>184</v>
      </c>
      <c r="C77" s="3"/>
      <c r="D77" s="3">
        <v>2</v>
      </c>
      <c r="E77" s="3">
        <v>5</v>
      </c>
      <c r="F77" s="3">
        <v>0</v>
      </c>
      <c r="G77" s="148"/>
      <c r="H77" s="4"/>
    </row>
    <row r="78" spans="1:8" ht="25.5" x14ac:dyDescent="0.2">
      <c r="A78" s="76" t="s">
        <v>17</v>
      </c>
      <c r="B78" s="87" t="s">
        <v>185</v>
      </c>
      <c r="C78" s="3"/>
      <c r="D78" s="3">
        <v>2</v>
      </c>
      <c r="E78" s="3">
        <v>5</v>
      </c>
      <c r="F78" s="3">
        <v>1</v>
      </c>
      <c r="G78" s="148"/>
      <c r="H78" s="4"/>
    </row>
    <row r="79" spans="1:8" x14ac:dyDescent="0.2">
      <c r="A79" s="76" t="s">
        <v>16</v>
      </c>
      <c r="B79" s="87" t="s">
        <v>186</v>
      </c>
      <c r="C79" s="3"/>
      <c r="D79" s="3">
        <v>2</v>
      </c>
      <c r="E79" s="3">
        <v>5</v>
      </c>
      <c r="F79" s="3">
        <v>2</v>
      </c>
      <c r="G79" s="148"/>
      <c r="H79" s="4"/>
    </row>
    <row r="80" spans="1:8" x14ac:dyDescent="0.2">
      <c r="A80" s="76" t="s">
        <v>187</v>
      </c>
      <c r="B80" s="87" t="s">
        <v>183</v>
      </c>
      <c r="C80" s="3"/>
      <c r="D80" s="3">
        <v>2</v>
      </c>
      <c r="E80" s="3">
        <v>5</v>
      </c>
      <c r="F80" s="3">
        <v>3</v>
      </c>
      <c r="G80" s="148"/>
      <c r="H80" s="4"/>
    </row>
    <row r="81" spans="1:8" x14ac:dyDescent="0.2">
      <c r="A81" s="25"/>
      <c r="B81" s="79"/>
      <c r="C81" s="3"/>
      <c r="D81" s="186"/>
      <c r="E81" s="187"/>
      <c r="F81" s="188"/>
      <c r="G81" s="148"/>
      <c r="H81" s="4"/>
    </row>
    <row r="82" spans="1:8" x14ac:dyDescent="0.2">
      <c r="A82" s="25"/>
      <c r="B82" s="79" t="s">
        <v>188</v>
      </c>
      <c r="C82" s="3"/>
      <c r="D82" s="186"/>
      <c r="E82" s="187"/>
      <c r="F82" s="188"/>
      <c r="G82" s="148"/>
      <c r="H82" s="4"/>
    </row>
    <row r="83" spans="1:8" x14ac:dyDescent="0.2">
      <c r="A83" s="30" t="s">
        <v>189</v>
      </c>
      <c r="B83" s="82" t="s">
        <v>190</v>
      </c>
      <c r="C83" s="3"/>
      <c r="D83" s="3">
        <v>2</v>
      </c>
      <c r="E83" s="3">
        <v>5</v>
      </c>
      <c r="F83" s="3">
        <v>4</v>
      </c>
      <c r="G83" s="148"/>
      <c r="H83" s="4"/>
    </row>
    <row r="84" spans="1:8" x14ac:dyDescent="0.2">
      <c r="A84" s="30" t="s">
        <v>191</v>
      </c>
      <c r="B84" s="82" t="s">
        <v>192</v>
      </c>
      <c r="C84" s="3"/>
      <c r="D84" s="3">
        <v>2</v>
      </c>
      <c r="E84" s="3">
        <v>5</v>
      </c>
      <c r="F84" s="3">
        <v>5</v>
      </c>
      <c r="G84" s="148">
        <f>G68</f>
        <v>430286</v>
      </c>
      <c r="H84" s="4"/>
    </row>
    <row r="85" spans="1:8" x14ac:dyDescent="0.2">
      <c r="A85" s="25"/>
      <c r="B85" s="83"/>
      <c r="C85" s="3"/>
      <c r="D85" s="186"/>
      <c r="E85" s="187"/>
      <c r="F85" s="188"/>
      <c r="G85" s="148"/>
      <c r="H85" s="4"/>
    </row>
    <row r="86" spans="1:8" x14ac:dyDescent="0.2">
      <c r="A86" s="30" t="s">
        <v>193</v>
      </c>
      <c r="B86" s="78" t="s">
        <v>194</v>
      </c>
      <c r="C86" s="3"/>
      <c r="D86" s="186"/>
      <c r="E86" s="187"/>
      <c r="F86" s="188"/>
      <c r="G86" s="148"/>
      <c r="H86" s="4"/>
    </row>
    <row r="87" spans="1:8" x14ac:dyDescent="0.2">
      <c r="A87" s="25"/>
      <c r="B87" s="87" t="s">
        <v>195</v>
      </c>
      <c r="C87" s="3"/>
      <c r="D87" s="3">
        <v>2</v>
      </c>
      <c r="E87" s="3">
        <v>5</v>
      </c>
      <c r="F87" s="3">
        <v>6</v>
      </c>
      <c r="G87" s="148"/>
      <c r="H87" s="4"/>
    </row>
    <row r="88" spans="1:8" x14ac:dyDescent="0.2">
      <c r="A88" s="25"/>
      <c r="B88" s="87" t="s">
        <v>196</v>
      </c>
      <c r="C88" s="3"/>
      <c r="D88" s="3">
        <v>2</v>
      </c>
      <c r="E88" s="3">
        <v>5</v>
      </c>
      <c r="F88" s="3">
        <v>7</v>
      </c>
      <c r="G88" s="148"/>
      <c r="H88" s="4"/>
    </row>
    <row r="89" spans="1:8" x14ac:dyDescent="0.2">
      <c r="A89" s="26"/>
    </row>
    <row r="90" spans="1:8" x14ac:dyDescent="0.2">
      <c r="A90" s="26"/>
    </row>
    <row r="91" spans="1:8" x14ac:dyDescent="0.2">
      <c r="A91" s="26"/>
    </row>
    <row r="92" spans="1:8" ht="12.75" customHeight="1" x14ac:dyDescent="0.2">
      <c r="A92" s="6"/>
      <c r="B92" s="36" t="s">
        <v>197</v>
      </c>
      <c r="C92" s="34" t="s">
        <v>73</v>
      </c>
      <c r="D92" s="34"/>
      <c r="E92" s="35"/>
      <c r="F92" s="35"/>
      <c r="G92" s="182" t="s">
        <v>299</v>
      </c>
      <c r="H92" s="182"/>
    </row>
    <row r="93" spans="1:8" x14ac:dyDescent="0.2">
      <c r="A93" s="6"/>
      <c r="B93" s="36"/>
      <c r="C93" s="34"/>
      <c r="D93" s="34"/>
      <c r="E93" s="35"/>
      <c r="F93" s="35"/>
      <c r="G93" s="37"/>
      <c r="H93" s="37"/>
    </row>
    <row r="94" spans="1:8" x14ac:dyDescent="0.2">
      <c r="A94" s="26"/>
      <c r="B94" s="36" t="s">
        <v>113</v>
      </c>
      <c r="C94" s="10"/>
      <c r="D94" s="10"/>
      <c r="E94" s="10"/>
      <c r="F94" s="10"/>
      <c r="G94" s="202" t="s">
        <v>300</v>
      </c>
      <c r="H94" s="202"/>
    </row>
    <row r="98" spans="6:8" ht="13.15" customHeight="1" x14ac:dyDescent="0.2">
      <c r="F98" s="182" t="s">
        <v>333</v>
      </c>
      <c r="G98" s="182"/>
      <c r="H98" s="182"/>
    </row>
    <row r="100" spans="6:8" x14ac:dyDescent="0.2">
      <c r="G100" s="183" t="s">
        <v>300</v>
      </c>
      <c r="H100" s="183"/>
    </row>
  </sheetData>
  <mergeCells count="22">
    <mergeCell ref="A17:H17"/>
    <mergeCell ref="D19:F19"/>
    <mergeCell ref="D20:F20"/>
    <mergeCell ref="D82:F82"/>
    <mergeCell ref="D85:F85"/>
    <mergeCell ref="D39:F39"/>
    <mergeCell ref="D59:F59"/>
    <mergeCell ref="D62:F62"/>
    <mergeCell ref="D66:F66"/>
    <mergeCell ref="D70:F70"/>
    <mergeCell ref="D81:F81"/>
    <mergeCell ref="G5:H5"/>
    <mergeCell ref="G9:H9"/>
    <mergeCell ref="G11:H11"/>
    <mergeCell ref="A15:H15"/>
    <mergeCell ref="A16:B16"/>
    <mergeCell ref="G92:H92"/>
    <mergeCell ref="G94:H94"/>
    <mergeCell ref="G100:H100"/>
    <mergeCell ref="D21:F21"/>
    <mergeCell ref="D86:F86"/>
    <mergeCell ref="F98:H98"/>
  </mergeCells>
  <pageMargins left="0.7" right="0.7" top="0.75" bottom="0.75" header="0.3" footer="0.3"/>
  <pageSetup paperSize="9" scale="9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B0030-5F14-485E-8204-D387165F2DFC}">
  <dimension ref="A1:G54"/>
  <sheetViews>
    <sheetView zoomScaleNormal="100" workbookViewId="0">
      <selection activeCell="I12" sqref="I12"/>
    </sheetView>
  </sheetViews>
  <sheetFormatPr defaultColWidth="8.85546875" defaultRowHeight="12.75" x14ac:dyDescent="0.2"/>
  <cols>
    <col min="1" max="1" width="61.28515625" style="1" customWidth="1"/>
    <col min="2" max="3" width="3.140625" style="1" customWidth="1"/>
    <col min="4" max="4" width="3" style="1" customWidth="1"/>
    <col min="5" max="6" width="15" style="1" customWidth="1"/>
    <col min="7" max="16384" width="8.85546875" style="1"/>
  </cols>
  <sheetData>
    <row r="1" spans="1:7" x14ac:dyDescent="0.2">
      <c r="A1" s="42" t="s">
        <v>275</v>
      </c>
      <c r="B1" s="57"/>
      <c r="C1" s="57"/>
      <c r="D1" s="66"/>
      <c r="E1" s="52"/>
      <c r="F1" s="51"/>
    </row>
    <row r="2" spans="1:7" x14ac:dyDescent="0.2">
      <c r="A2" s="43" t="s">
        <v>114</v>
      </c>
      <c r="B2" s="43"/>
      <c r="C2" s="43"/>
      <c r="D2" s="44"/>
      <c r="E2" s="44"/>
      <c r="F2" s="45" t="s">
        <v>103</v>
      </c>
    </row>
    <row r="3" spans="1:7" x14ac:dyDescent="0.2">
      <c r="A3" s="135" t="s">
        <v>276</v>
      </c>
      <c r="B3" s="64"/>
      <c r="C3" s="64"/>
      <c r="D3" s="67"/>
      <c r="E3" s="56"/>
      <c r="F3" s="56"/>
    </row>
    <row r="4" spans="1:7" x14ac:dyDescent="0.2">
      <c r="A4" s="43" t="s">
        <v>115</v>
      </c>
      <c r="B4" s="43"/>
      <c r="C4" s="43"/>
      <c r="D4" s="44"/>
      <c r="E4" s="44"/>
      <c r="F4" s="45" t="s">
        <v>104</v>
      </c>
    </row>
    <row r="5" spans="1:7" x14ac:dyDescent="0.2">
      <c r="A5" s="136" t="s">
        <v>277</v>
      </c>
      <c r="B5" s="58"/>
      <c r="C5" s="58"/>
      <c r="D5" s="68"/>
      <c r="E5" s="209" t="s">
        <v>280</v>
      </c>
      <c r="F5" s="209"/>
      <c r="G5" s="60"/>
    </row>
    <row r="6" spans="1:7" x14ac:dyDescent="0.2">
      <c r="A6" s="43" t="s">
        <v>105</v>
      </c>
      <c r="B6" s="43"/>
      <c r="C6" s="43"/>
      <c r="D6" s="44"/>
      <c r="E6" s="44"/>
      <c r="F6" s="45" t="s">
        <v>106</v>
      </c>
    </row>
    <row r="7" spans="1:7" x14ac:dyDescent="0.2">
      <c r="A7" s="46" t="s">
        <v>278</v>
      </c>
      <c r="B7" s="61"/>
      <c r="C7" s="61"/>
      <c r="D7" s="67"/>
      <c r="E7" s="56"/>
      <c r="F7" s="56">
        <v>109</v>
      </c>
    </row>
    <row r="8" spans="1:7" x14ac:dyDescent="0.2">
      <c r="A8" s="43" t="s">
        <v>107</v>
      </c>
      <c r="B8" s="43"/>
      <c r="C8" s="43"/>
      <c r="D8" s="44"/>
      <c r="E8" s="44"/>
      <c r="F8" s="45" t="s">
        <v>108</v>
      </c>
    </row>
    <row r="9" spans="1:7" x14ac:dyDescent="0.2">
      <c r="A9" s="53" t="s">
        <v>279</v>
      </c>
      <c r="B9" s="54"/>
      <c r="C9" s="54"/>
      <c r="D9" s="69"/>
      <c r="E9" s="62"/>
      <c r="F9" s="62" t="s">
        <v>281</v>
      </c>
    </row>
    <row r="10" spans="1:7" x14ac:dyDescent="0.2">
      <c r="A10" s="43" t="s">
        <v>109</v>
      </c>
      <c r="B10" s="43"/>
      <c r="C10" s="43"/>
      <c r="D10" s="45"/>
      <c r="E10" s="45"/>
      <c r="F10" s="45" t="s">
        <v>110</v>
      </c>
    </row>
    <row r="11" spans="1:7" x14ac:dyDescent="0.2">
      <c r="A11" s="55"/>
      <c r="B11" s="63"/>
      <c r="C11" s="63"/>
      <c r="D11" s="67"/>
      <c r="E11" s="209" t="s">
        <v>282</v>
      </c>
      <c r="F11" s="209"/>
    </row>
    <row r="12" spans="1:7" x14ac:dyDescent="0.2">
      <c r="A12" s="43" t="s">
        <v>111</v>
      </c>
      <c r="B12" s="43"/>
      <c r="C12" s="43"/>
      <c r="D12" s="45"/>
      <c r="E12" s="45"/>
      <c r="F12" s="45" t="s">
        <v>112</v>
      </c>
    </row>
    <row r="15" spans="1:7" x14ac:dyDescent="0.2">
      <c r="A15" s="210" t="s">
        <v>198</v>
      </c>
      <c r="B15" s="210"/>
      <c r="C15" s="210"/>
      <c r="D15" s="210"/>
      <c r="E15" s="210"/>
      <c r="F15" s="210"/>
    </row>
    <row r="16" spans="1:7" x14ac:dyDescent="0.2">
      <c r="A16" s="183"/>
      <c r="B16" s="183"/>
      <c r="C16" s="183"/>
      <c r="D16" s="183"/>
      <c r="E16" s="183"/>
    </row>
    <row r="17" spans="1:7" x14ac:dyDescent="0.2">
      <c r="A17" s="191" t="s">
        <v>307</v>
      </c>
      <c r="B17" s="191"/>
      <c r="C17" s="191"/>
      <c r="D17" s="191"/>
      <c r="E17" s="191"/>
      <c r="F17" s="191"/>
    </row>
    <row r="18" spans="1:7" x14ac:dyDescent="0.2">
      <c r="A18" s="88"/>
      <c r="B18" s="89"/>
      <c r="C18" s="89"/>
      <c r="D18" s="89"/>
      <c r="E18" s="70"/>
      <c r="F18" s="38" t="s">
        <v>74</v>
      </c>
      <c r="G18" s="90"/>
    </row>
    <row r="19" spans="1:7" x14ac:dyDescent="0.2">
      <c r="A19" s="91" t="s">
        <v>2</v>
      </c>
      <c r="B19" s="196" t="s">
        <v>3</v>
      </c>
      <c r="C19" s="211"/>
      <c r="D19" s="212"/>
      <c r="E19" s="92">
        <v>2022</v>
      </c>
      <c r="F19" s="92">
        <v>2021</v>
      </c>
    </row>
    <row r="20" spans="1:7" x14ac:dyDescent="0.2">
      <c r="A20" s="93">
        <v>1</v>
      </c>
      <c r="B20" s="186">
        <v>2</v>
      </c>
      <c r="C20" s="187"/>
      <c r="D20" s="188"/>
      <c r="E20" s="3">
        <v>3</v>
      </c>
      <c r="F20" s="3">
        <v>4</v>
      </c>
    </row>
    <row r="21" spans="1:7" x14ac:dyDescent="0.2">
      <c r="A21" s="93"/>
      <c r="B21" s="186"/>
      <c r="C21" s="187"/>
      <c r="D21" s="188"/>
      <c r="E21" s="107"/>
      <c r="F21" s="3"/>
    </row>
    <row r="22" spans="1:7" x14ac:dyDescent="0.2">
      <c r="A22" s="94" t="s">
        <v>199</v>
      </c>
      <c r="B22" s="3">
        <v>3</v>
      </c>
      <c r="C22" s="3">
        <v>0</v>
      </c>
      <c r="D22" s="3">
        <v>1</v>
      </c>
      <c r="E22" s="133"/>
      <c r="F22" s="3"/>
    </row>
    <row r="23" spans="1:7" x14ac:dyDescent="0.2">
      <c r="A23" s="94"/>
      <c r="B23" s="186"/>
      <c r="C23" s="187"/>
      <c r="D23" s="188"/>
      <c r="E23" s="133"/>
      <c r="F23" s="3"/>
    </row>
    <row r="24" spans="1:7" x14ac:dyDescent="0.2">
      <c r="A24" s="95" t="s">
        <v>200</v>
      </c>
      <c r="B24" s="3">
        <v>3</v>
      </c>
      <c r="C24" s="3">
        <v>0</v>
      </c>
      <c r="D24" s="3">
        <v>2</v>
      </c>
      <c r="E24" s="133"/>
      <c r="F24" s="3"/>
    </row>
    <row r="25" spans="1:7" x14ac:dyDescent="0.2">
      <c r="A25" s="95" t="s">
        <v>201</v>
      </c>
      <c r="B25" s="3">
        <v>3</v>
      </c>
      <c r="C25" s="3">
        <v>0</v>
      </c>
      <c r="D25" s="3">
        <v>3</v>
      </c>
      <c r="E25" s="133"/>
      <c r="F25" s="3"/>
    </row>
    <row r="26" spans="1:7" ht="25.5" x14ac:dyDescent="0.2">
      <c r="A26" s="94" t="s">
        <v>202</v>
      </c>
      <c r="B26" s="3">
        <v>3</v>
      </c>
      <c r="C26" s="3">
        <v>0</v>
      </c>
      <c r="D26" s="3">
        <v>4</v>
      </c>
      <c r="E26" s="133"/>
      <c r="F26" s="3"/>
    </row>
    <row r="27" spans="1:7" x14ac:dyDescent="0.2">
      <c r="A27" s="94"/>
      <c r="B27" s="186"/>
      <c r="C27" s="187"/>
      <c r="D27" s="188"/>
      <c r="E27" s="133"/>
      <c r="F27" s="3"/>
    </row>
    <row r="28" spans="1:7" x14ac:dyDescent="0.2">
      <c r="A28" s="95" t="s">
        <v>203</v>
      </c>
      <c r="B28" s="3">
        <v>3</v>
      </c>
      <c r="C28" s="3">
        <v>0</v>
      </c>
      <c r="D28" s="3">
        <v>5</v>
      </c>
      <c r="E28" s="133">
        <v>-430286</v>
      </c>
      <c r="F28" s="3"/>
    </row>
    <row r="29" spans="1:7" x14ac:dyDescent="0.2">
      <c r="A29" s="95" t="s">
        <v>204</v>
      </c>
      <c r="B29" s="3">
        <v>3</v>
      </c>
      <c r="C29" s="3">
        <v>0</v>
      </c>
      <c r="D29" s="3">
        <v>6</v>
      </c>
      <c r="E29" s="133"/>
      <c r="F29" s="3"/>
    </row>
    <row r="30" spans="1:7" x14ac:dyDescent="0.2">
      <c r="A30" s="95" t="s">
        <v>205</v>
      </c>
      <c r="B30" s="3">
        <v>3</v>
      </c>
      <c r="C30" s="3">
        <v>0</v>
      </c>
      <c r="D30" s="3">
        <v>7</v>
      </c>
      <c r="E30" s="133">
        <f>E28</f>
        <v>-430286</v>
      </c>
      <c r="F30" s="3"/>
    </row>
    <row r="31" spans="1:7" x14ac:dyDescent="0.2">
      <c r="A31" s="95"/>
      <c r="B31" s="186"/>
      <c r="C31" s="187"/>
      <c r="D31" s="188"/>
      <c r="E31" s="133"/>
      <c r="F31" s="3"/>
    </row>
    <row r="32" spans="1:7" x14ac:dyDescent="0.2">
      <c r="A32" s="95" t="s">
        <v>206</v>
      </c>
      <c r="B32" s="3">
        <v>3</v>
      </c>
      <c r="C32" s="3">
        <v>0</v>
      </c>
      <c r="D32" s="3">
        <v>8</v>
      </c>
      <c r="E32" s="133">
        <v>4683067</v>
      </c>
      <c r="F32" s="3"/>
    </row>
    <row r="33" spans="1:6" x14ac:dyDescent="0.2">
      <c r="A33" s="95" t="s">
        <v>207</v>
      </c>
      <c r="B33" s="3">
        <v>3</v>
      </c>
      <c r="C33" s="3">
        <v>0</v>
      </c>
      <c r="D33" s="3">
        <v>9</v>
      </c>
      <c r="E33" s="133"/>
      <c r="F33" s="3"/>
    </row>
    <row r="34" spans="1:6" x14ac:dyDescent="0.2">
      <c r="A34" s="95" t="s">
        <v>208</v>
      </c>
      <c r="B34" s="3">
        <v>3</v>
      </c>
      <c r="C34" s="3">
        <v>1</v>
      </c>
      <c r="D34" s="3">
        <v>0</v>
      </c>
      <c r="E34" s="133"/>
      <c r="F34" s="3"/>
    </row>
    <row r="35" spans="1:6" x14ac:dyDescent="0.2">
      <c r="A35" s="95"/>
      <c r="B35" s="186"/>
      <c r="C35" s="187"/>
      <c r="D35" s="188"/>
      <c r="E35" s="133"/>
      <c r="F35" s="3"/>
    </row>
    <row r="36" spans="1:6" ht="25.5" x14ac:dyDescent="0.2">
      <c r="A36" s="94" t="s">
        <v>331</v>
      </c>
      <c r="B36" s="3">
        <v>3</v>
      </c>
      <c r="C36" s="3">
        <v>1</v>
      </c>
      <c r="D36" s="3">
        <v>1</v>
      </c>
      <c r="E36" s="133">
        <f>E26+E30-E33+E32+E34</f>
        <v>4252781</v>
      </c>
      <c r="F36" s="3"/>
    </row>
    <row r="37" spans="1:6" x14ac:dyDescent="0.2">
      <c r="A37" s="95"/>
      <c r="B37" s="186"/>
      <c r="C37" s="187"/>
      <c r="D37" s="188"/>
      <c r="E37" s="134"/>
      <c r="F37" s="3"/>
    </row>
    <row r="38" spans="1:6" x14ac:dyDescent="0.2">
      <c r="A38" s="96" t="s">
        <v>209</v>
      </c>
      <c r="B38" s="186"/>
      <c r="C38" s="187"/>
      <c r="D38" s="188"/>
      <c r="E38" s="134"/>
      <c r="F38" s="3"/>
    </row>
    <row r="39" spans="1:6" x14ac:dyDescent="0.2">
      <c r="A39" s="97" t="s">
        <v>210</v>
      </c>
      <c r="B39" s="3">
        <v>3</v>
      </c>
      <c r="C39" s="3">
        <v>1</v>
      </c>
      <c r="D39" s="3">
        <v>2</v>
      </c>
      <c r="E39" s="133"/>
      <c r="F39" s="3"/>
    </row>
    <row r="40" spans="1:6" x14ac:dyDescent="0.2">
      <c r="A40" s="97" t="s">
        <v>211</v>
      </c>
      <c r="B40" s="3">
        <v>3</v>
      </c>
      <c r="C40" s="3">
        <v>1</v>
      </c>
      <c r="D40" s="3">
        <v>3</v>
      </c>
      <c r="E40" s="140">
        <f>'Bilans stanja'!G82</f>
        <v>47344.422200000001</v>
      </c>
      <c r="F40" s="3"/>
    </row>
    <row r="41" spans="1:6" x14ac:dyDescent="0.2">
      <c r="A41" s="97" t="s">
        <v>212</v>
      </c>
      <c r="B41" s="3">
        <v>3</v>
      </c>
      <c r="C41" s="3">
        <v>1</v>
      </c>
      <c r="D41" s="3">
        <v>4</v>
      </c>
      <c r="E41" s="140"/>
      <c r="F41" s="3"/>
    </row>
    <row r="42" spans="1:6" x14ac:dyDescent="0.2">
      <c r="A42" s="97" t="s">
        <v>213</v>
      </c>
      <c r="B42" s="3">
        <v>3</v>
      </c>
      <c r="C42" s="3">
        <v>1</v>
      </c>
      <c r="D42" s="3">
        <v>5</v>
      </c>
      <c r="E42" s="140">
        <f>E40</f>
        <v>47344.422200000001</v>
      </c>
      <c r="F42" s="3"/>
    </row>
    <row r="43" spans="1:6" x14ac:dyDescent="0.2">
      <c r="A43" s="71"/>
    </row>
    <row r="44" spans="1:6" x14ac:dyDescent="0.2">
      <c r="A44" s="71"/>
    </row>
    <row r="45" spans="1:6" x14ac:dyDescent="0.2">
      <c r="A45" s="71"/>
    </row>
    <row r="46" spans="1:6" ht="12.75" customHeight="1" x14ac:dyDescent="0.2">
      <c r="A46" s="36" t="s">
        <v>214</v>
      </c>
      <c r="B46" s="10"/>
      <c r="C46" s="34"/>
      <c r="D46" s="35"/>
      <c r="E46" s="182" t="s">
        <v>299</v>
      </c>
      <c r="F46" s="182"/>
    </row>
    <row r="47" spans="1:6" x14ac:dyDescent="0.2">
      <c r="A47" s="36"/>
      <c r="B47" s="10"/>
      <c r="C47" s="10"/>
      <c r="D47" s="10"/>
      <c r="E47" s="37"/>
      <c r="F47" s="37"/>
    </row>
    <row r="48" spans="1:6" x14ac:dyDescent="0.2">
      <c r="A48" s="36" t="s">
        <v>215</v>
      </c>
      <c r="B48" s="10"/>
      <c r="E48" s="202" t="s">
        <v>300</v>
      </c>
      <c r="F48" s="202"/>
    </row>
    <row r="50" spans="2:6" x14ac:dyDescent="0.2">
      <c r="C50" s="181"/>
      <c r="D50" s="181"/>
    </row>
    <row r="51" spans="2:6" x14ac:dyDescent="0.2">
      <c r="B51" s="1" t="s">
        <v>302</v>
      </c>
    </row>
    <row r="52" spans="2:6" ht="13.15" customHeight="1" x14ac:dyDescent="0.2">
      <c r="D52" s="182" t="s">
        <v>333</v>
      </c>
      <c r="E52" s="182"/>
      <c r="F52" s="182"/>
    </row>
    <row r="54" spans="2:6" x14ac:dyDescent="0.2">
      <c r="E54" s="183" t="s">
        <v>300</v>
      </c>
      <c r="F54" s="183"/>
    </row>
  </sheetData>
  <mergeCells count="19">
    <mergeCell ref="E5:F5"/>
    <mergeCell ref="E11:F11"/>
    <mergeCell ref="B38:D38"/>
    <mergeCell ref="A15:F15"/>
    <mergeCell ref="A16:E16"/>
    <mergeCell ref="A17:F17"/>
    <mergeCell ref="B19:D19"/>
    <mergeCell ref="B20:D20"/>
    <mergeCell ref="B21:D21"/>
    <mergeCell ref="B23:D23"/>
    <mergeCell ref="B27:D27"/>
    <mergeCell ref="B31:D31"/>
    <mergeCell ref="B35:D35"/>
    <mergeCell ref="B37:D37"/>
    <mergeCell ref="E46:F46"/>
    <mergeCell ref="E48:F48"/>
    <mergeCell ref="C50:D50"/>
    <mergeCell ref="E54:F54"/>
    <mergeCell ref="D52:F52"/>
  </mergeCells>
  <pageMargins left="0.7" right="0.7" top="0.75" bottom="0.75" header="0.3" footer="0.3"/>
  <pageSetup paperSize="9" scale="88" orientation="portrait" r:id="rId1"/>
  <colBreaks count="1" manualBreakCount="1">
    <brk id="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9379F-BEC7-4EB6-9CD6-012A850DFD66}">
  <dimension ref="A1:O70"/>
  <sheetViews>
    <sheetView tabSelected="1" zoomScaleNormal="100" workbookViewId="0">
      <selection activeCell="K26" sqref="K26:M26"/>
    </sheetView>
  </sheetViews>
  <sheetFormatPr defaultColWidth="9.140625" defaultRowHeight="12.75" x14ac:dyDescent="0.2"/>
  <cols>
    <col min="1" max="1" width="7.5703125" style="1" customWidth="1"/>
    <col min="2" max="2" width="72" style="1" customWidth="1"/>
    <col min="3" max="3" width="12.42578125" style="1" customWidth="1"/>
    <col min="4" max="4" width="11.85546875" style="1" customWidth="1"/>
    <col min="5" max="5" width="3.140625" style="1" customWidth="1"/>
    <col min="6" max="6" width="3.5703125" style="1" customWidth="1"/>
    <col min="7" max="7" width="3.140625" style="1" customWidth="1"/>
    <col min="8" max="9" width="15" style="1" customWidth="1"/>
    <col min="10" max="12" width="9.140625" style="1"/>
    <col min="13" max="13" width="12.85546875" style="1" customWidth="1"/>
    <col min="14" max="14" width="9.140625" style="1"/>
    <col min="15" max="15" width="12.42578125" style="1" customWidth="1"/>
    <col min="16" max="16384" width="9.140625" style="1"/>
  </cols>
  <sheetData>
    <row r="1" spans="1:9" x14ac:dyDescent="0.2">
      <c r="A1" s="41"/>
      <c r="B1" s="42" t="s">
        <v>275</v>
      </c>
      <c r="C1" s="57"/>
      <c r="D1" s="57"/>
      <c r="E1" s="57"/>
      <c r="F1" s="52"/>
      <c r="G1" s="52"/>
      <c r="H1" s="51"/>
      <c r="I1" s="51"/>
    </row>
    <row r="2" spans="1:9" x14ac:dyDescent="0.2">
      <c r="A2" s="43" t="s">
        <v>114</v>
      </c>
      <c r="B2" s="43"/>
      <c r="C2" s="43"/>
      <c r="D2" s="43"/>
      <c r="E2" s="213" t="s">
        <v>103</v>
      </c>
      <c r="F2" s="213"/>
      <c r="G2" s="213"/>
      <c r="H2" s="213"/>
      <c r="I2" s="213"/>
    </row>
    <row r="3" spans="1:9" x14ac:dyDescent="0.2">
      <c r="A3" s="46"/>
      <c r="B3" s="47" t="s">
        <v>276</v>
      </c>
      <c r="C3" s="64"/>
      <c r="D3" s="64"/>
      <c r="E3" s="59"/>
      <c r="F3" s="56"/>
      <c r="G3" s="56"/>
      <c r="H3" s="56"/>
      <c r="I3" s="56"/>
    </row>
    <row r="4" spans="1:9" x14ac:dyDescent="0.2">
      <c r="A4" s="43" t="s">
        <v>334</v>
      </c>
      <c r="B4" s="43"/>
      <c r="C4" s="43"/>
      <c r="D4" s="43"/>
      <c r="E4" s="213" t="s">
        <v>104</v>
      </c>
      <c r="F4" s="213"/>
      <c r="G4" s="213"/>
      <c r="H4" s="213"/>
      <c r="I4" s="213"/>
    </row>
    <row r="5" spans="1:9" x14ac:dyDescent="0.2">
      <c r="A5" s="49"/>
      <c r="B5" s="50" t="s">
        <v>277</v>
      </c>
      <c r="C5" s="58"/>
      <c r="D5" s="58"/>
      <c r="E5" s="48"/>
      <c r="F5" s="60"/>
      <c r="G5" s="185" t="s">
        <v>280</v>
      </c>
      <c r="H5" s="185"/>
      <c r="I5" s="185"/>
    </row>
    <row r="6" spans="1:9" x14ac:dyDescent="0.2">
      <c r="A6" s="43" t="s">
        <v>105</v>
      </c>
      <c r="B6" s="43"/>
      <c r="C6" s="43"/>
      <c r="D6" s="43"/>
      <c r="E6" s="43"/>
      <c r="F6" s="217" t="s">
        <v>106</v>
      </c>
      <c r="G6" s="217"/>
      <c r="H6" s="217"/>
      <c r="I6" s="217"/>
    </row>
    <row r="7" spans="1:9" x14ac:dyDescent="0.2">
      <c r="A7" s="46"/>
      <c r="B7" s="46" t="s">
        <v>278</v>
      </c>
      <c r="C7" s="61"/>
      <c r="D7" s="61"/>
      <c r="E7" s="61"/>
      <c r="F7" s="56"/>
      <c r="G7" s="218">
        <v>109</v>
      </c>
      <c r="H7" s="218"/>
      <c r="I7" s="218"/>
    </row>
    <row r="8" spans="1:9" x14ac:dyDescent="0.2">
      <c r="A8" s="43" t="s">
        <v>107</v>
      </c>
      <c r="B8" s="43"/>
      <c r="C8" s="43"/>
      <c r="D8" s="43"/>
      <c r="E8" s="43"/>
      <c r="F8" s="44"/>
      <c r="G8" s="217" t="s">
        <v>108</v>
      </c>
      <c r="H8" s="217"/>
      <c r="I8" s="217"/>
    </row>
    <row r="9" spans="1:9" x14ac:dyDescent="0.2">
      <c r="A9" s="53"/>
      <c r="B9" s="53" t="s">
        <v>279</v>
      </c>
      <c r="C9" s="54"/>
      <c r="D9" s="54"/>
      <c r="E9" s="54"/>
      <c r="F9" s="184" t="s">
        <v>281</v>
      </c>
      <c r="G9" s="184"/>
      <c r="H9" s="184"/>
      <c r="I9" s="184"/>
    </row>
    <row r="10" spans="1:9" x14ac:dyDescent="0.2">
      <c r="A10" s="43" t="s">
        <v>109</v>
      </c>
      <c r="B10" s="43"/>
      <c r="C10" s="43"/>
      <c r="D10" s="43"/>
      <c r="E10" s="43"/>
      <c r="F10" s="45"/>
      <c r="G10" s="217" t="s">
        <v>110</v>
      </c>
      <c r="H10" s="217"/>
      <c r="I10" s="217"/>
    </row>
    <row r="11" spans="1:9" x14ac:dyDescent="0.2">
      <c r="A11" s="55"/>
      <c r="B11" s="55"/>
      <c r="C11" s="63"/>
      <c r="D11" s="63"/>
      <c r="E11" s="63"/>
      <c r="F11" s="56"/>
      <c r="G11" s="185" t="s">
        <v>282</v>
      </c>
      <c r="H11" s="185"/>
      <c r="I11" s="185"/>
    </row>
    <row r="12" spans="1:9" x14ac:dyDescent="0.2">
      <c r="A12" s="43" t="s">
        <v>111</v>
      </c>
      <c r="B12" s="43"/>
      <c r="C12" s="43"/>
      <c r="D12" s="45"/>
      <c r="E12" s="45"/>
      <c r="F12" s="45"/>
      <c r="G12" s="217" t="s">
        <v>112</v>
      </c>
      <c r="H12" s="217"/>
      <c r="I12" s="217"/>
    </row>
    <row r="13" spans="1:9" x14ac:dyDescent="0.2">
      <c r="A13" s="71"/>
      <c r="B13" s="71"/>
    </row>
    <row r="15" spans="1:9" x14ac:dyDescent="0.2">
      <c r="A15" s="210" t="s">
        <v>216</v>
      </c>
      <c r="B15" s="210"/>
      <c r="C15" s="210"/>
      <c r="D15" s="210"/>
      <c r="E15" s="210"/>
      <c r="F15" s="210"/>
      <c r="G15" s="210"/>
      <c r="H15" s="210"/>
      <c r="I15" s="210"/>
    </row>
    <row r="16" spans="1:9" x14ac:dyDescent="0.2">
      <c r="A16" s="219" t="s">
        <v>217</v>
      </c>
      <c r="B16" s="219"/>
      <c r="C16" s="219"/>
      <c r="D16" s="219"/>
      <c r="E16" s="219"/>
      <c r="F16" s="219"/>
      <c r="G16" s="219"/>
      <c r="H16" s="219"/>
      <c r="I16" s="219"/>
    </row>
    <row r="17" spans="1:13" x14ac:dyDescent="0.2">
      <c r="A17" s="220" t="s">
        <v>308</v>
      </c>
      <c r="B17" s="220"/>
      <c r="C17" s="220"/>
      <c r="D17" s="220"/>
      <c r="E17" s="220"/>
      <c r="F17" s="220"/>
      <c r="G17" s="220"/>
      <c r="H17" s="220"/>
      <c r="I17" s="220"/>
    </row>
    <row r="18" spans="1:13" x14ac:dyDescent="0.2">
      <c r="A18" s="98"/>
      <c r="B18" s="98"/>
      <c r="C18" s="98"/>
      <c r="D18" s="98"/>
      <c r="E18" s="98"/>
      <c r="F18" s="98"/>
      <c r="G18" s="98"/>
      <c r="H18" s="98"/>
      <c r="I18" s="98"/>
    </row>
    <row r="20" spans="1:13" x14ac:dyDescent="0.2">
      <c r="A20"/>
      <c r="B20"/>
      <c r="C20"/>
      <c r="D20"/>
      <c r="E20"/>
      <c r="F20"/>
      <c r="G20"/>
      <c r="H20"/>
      <c r="I20" s="38" t="s">
        <v>74</v>
      </c>
      <c r="J20" s="90"/>
      <c r="K20" s="90"/>
      <c r="L20" s="90"/>
    </row>
    <row r="21" spans="1:13" ht="25.5" x14ac:dyDescent="0.2">
      <c r="A21" s="99" t="s">
        <v>1</v>
      </c>
      <c r="B21" s="100" t="s">
        <v>2</v>
      </c>
      <c r="C21" s="101" t="s">
        <v>87</v>
      </c>
      <c r="D21" s="102" t="s">
        <v>218</v>
      </c>
      <c r="E21" s="221" t="s">
        <v>219</v>
      </c>
      <c r="F21" s="222"/>
      <c r="G21" s="223"/>
      <c r="H21" s="103" t="s">
        <v>327</v>
      </c>
      <c r="I21" s="15" t="s">
        <v>328</v>
      </c>
    </row>
    <row r="22" spans="1:13" x14ac:dyDescent="0.2">
      <c r="A22" s="104">
        <v>1</v>
      </c>
      <c r="B22" s="105">
        <v>2</v>
      </c>
      <c r="C22" s="105">
        <v>3</v>
      </c>
      <c r="D22" s="105">
        <v>4</v>
      </c>
      <c r="E22" s="214">
        <v>5</v>
      </c>
      <c r="F22" s="215"/>
      <c r="G22" s="216"/>
      <c r="H22" s="106">
        <v>6</v>
      </c>
      <c r="I22" s="107">
        <v>7</v>
      </c>
    </row>
    <row r="23" spans="1:13" x14ac:dyDescent="0.2">
      <c r="A23" s="104"/>
      <c r="B23" s="105"/>
      <c r="C23" s="105"/>
      <c r="D23" s="105"/>
      <c r="E23" s="214"/>
      <c r="F23" s="215"/>
      <c r="G23" s="216"/>
      <c r="H23" s="106"/>
      <c r="I23" s="107"/>
    </row>
    <row r="24" spans="1:13" x14ac:dyDescent="0.2">
      <c r="A24" s="108" t="s">
        <v>6</v>
      </c>
      <c r="B24" s="109" t="s">
        <v>220</v>
      </c>
      <c r="C24" s="161"/>
      <c r="D24" s="110"/>
      <c r="E24" s="214"/>
      <c r="F24" s="215"/>
      <c r="G24" s="216"/>
      <c r="H24" s="111"/>
      <c r="I24" s="4"/>
    </row>
    <row r="25" spans="1:13" x14ac:dyDescent="0.2">
      <c r="A25" s="112" t="s">
        <v>58</v>
      </c>
      <c r="B25" s="113" t="s">
        <v>221</v>
      </c>
      <c r="C25" s="112"/>
      <c r="D25" s="114" t="s">
        <v>222</v>
      </c>
      <c r="E25" s="112">
        <v>4</v>
      </c>
      <c r="F25" s="112">
        <v>0</v>
      </c>
      <c r="G25" s="112">
        <v>1</v>
      </c>
      <c r="H25" s="111"/>
      <c r="I25" s="4"/>
    </row>
    <row r="26" spans="1:13" x14ac:dyDescent="0.2">
      <c r="A26" s="112" t="s">
        <v>59</v>
      </c>
      <c r="B26" s="113" t="s">
        <v>223</v>
      </c>
      <c r="C26" s="112" t="s">
        <v>297</v>
      </c>
      <c r="D26" s="114" t="s">
        <v>222</v>
      </c>
      <c r="E26" s="112">
        <v>4</v>
      </c>
      <c r="F26" s="112">
        <v>0</v>
      </c>
      <c r="G26" s="112">
        <v>2</v>
      </c>
      <c r="H26" s="148">
        <v>43939</v>
      </c>
      <c r="I26" s="4"/>
    </row>
    <row r="27" spans="1:13" x14ac:dyDescent="0.2">
      <c r="A27" s="112" t="s">
        <v>124</v>
      </c>
      <c r="B27" s="115" t="s">
        <v>224</v>
      </c>
      <c r="C27" s="112" t="s">
        <v>296</v>
      </c>
      <c r="D27" s="116" t="s">
        <v>225</v>
      </c>
      <c r="E27" s="112">
        <v>4</v>
      </c>
      <c r="F27" s="112">
        <v>0</v>
      </c>
      <c r="G27" s="112">
        <v>3</v>
      </c>
      <c r="H27" s="148">
        <v>-4689796</v>
      </c>
      <c r="I27" s="4"/>
      <c r="M27" s="147"/>
    </row>
    <row r="28" spans="1:13" x14ac:dyDescent="0.2">
      <c r="A28" s="112" t="s">
        <v>182</v>
      </c>
      <c r="B28" s="115" t="s">
        <v>226</v>
      </c>
      <c r="C28" s="112"/>
      <c r="D28" s="114" t="s">
        <v>222</v>
      </c>
      <c r="E28" s="112">
        <v>4</v>
      </c>
      <c r="F28" s="112">
        <v>0</v>
      </c>
      <c r="G28" s="112">
        <v>4</v>
      </c>
      <c r="H28" s="148"/>
      <c r="I28" s="4"/>
    </row>
    <row r="29" spans="1:13" ht="25.5" x14ac:dyDescent="0.2">
      <c r="A29" s="112" t="s">
        <v>227</v>
      </c>
      <c r="B29" s="115" t="s">
        <v>228</v>
      </c>
      <c r="C29" s="112"/>
      <c r="D29" s="116" t="s">
        <v>225</v>
      </c>
      <c r="E29" s="112">
        <v>4</v>
      </c>
      <c r="F29" s="112">
        <v>0</v>
      </c>
      <c r="G29" s="112">
        <v>5</v>
      </c>
      <c r="H29" s="148"/>
      <c r="I29" s="4"/>
    </row>
    <row r="30" spans="1:13" x14ac:dyDescent="0.2">
      <c r="A30" s="112" t="s">
        <v>229</v>
      </c>
      <c r="B30" s="115" t="s">
        <v>230</v>
      </c>
      <c r="C30" s="112"/>
      <c r="D30" s="114" t="s">
        <v>222</v>
      </c>
      <c r="E30" s="112">
        <v>4</v>
      </c>
      <c r="F30" s="112">
        <v>0</v>
      </c>
      <c r="G30" s="112">
        <v>6</v>
      </c>
      <c r="H30" s="148">
        <v>491523</v>
      </c>
      <c r="I30" s="4"/>
      <c r="M30" s="147"/>
    </row>
    <row r="31" spans="1:13" x14ac:dyDescent="0.2">
      <c r="A31" s="112" t="s">
        <v>231</v>
      </c>
      <c r="B31" s="115" t="s">
        <v>232</v>
      </c>
      <c r="C31" s="112"/>
      <c r="D31" s="116" t="s">
        <v>225</v>
      </c>
      <c r="E31" s="112">
        <v>4</v>
      </c>
      <c r="F31" s="112">
        <v>0</v>
      </c>
      <c r="G31" s="112">
        <v>7</v>
      </c>
      <c r="H31" s="148"/>
      <c r="I31" s="4"/>
      <c r="M31" s="147"/>
    </row>
    <row r="32" spans="1:13" x14ac:dyDescent="0.2">
      <c r="A32" s="112" t="s">
        <v>233</v>
      </c>
      <c r="B32" s="115" t="s">
        <v>234</v>
      </c>
      <c r="C32" s="112"/>
      <c r="D32" s="114" t="s">
        <v>222</v>
      </c>
      <c r="E32" s="112">
        <v>4</v>
      </c>
      <c r="F32" s="112">
        <v>0</v>
      </c>
      <c r="G32" s="112">
        <v>8</v>
      </c>
      <c r="H32" s="148"/>
      <c r="I32" s="4"/>
    </row>
    <row r="33" spans="1:9" x14ac:dyDescent="0.2">
      <c r="A33" s="112" t="s">
        <v>235</v>
      </c>
      <c r="B33" s="115" t="s">
        <v>236</v>
      </c>
      <c r="C33" s="112"/>
      <c r="D33" s="116" t="s">
        <v>225</v>
      </c>
      <c r="E33" s="112">
        <v>4</v>
      </c>
      <c r="F33" s="112">
        <v>0</v>
      </c>
      <c r="G33" s="112">
        <v>9</v>
      </c>
      <c r="H33" s="148"/>
      <c r="I33" s="4"/>
    </row>
    <row r="34" spans="1:9" x14ac:dyDescent="0.2">
      <c r="A34" s="112" t="s">
        <v>237</v>
      </c>
      <c r="B34" s="115" t="s">
        <v>238</v>
      </c>
      <c r="C34" s="112"/>
      <c r="D34" s="114" t="s">
        <v>222</v>
      </c>
      <c r="E34" s="112">
        <v>4</v>
      </c>
      <c r="F34" s="112">
        <v>1</v>
      </c>
      <c r="G34" s="112">
        <v>0</v>
      </c>
      <c r="H34" s="148"/>
      <c r="I34" s="4"/>
    </row>
    <row r="35" spans="1:9" x14ac:dyDescent="0.2">
      <c r="A35" s="112" t="s">
        <v>239</v>
      </c>
      <c r="B35" s="117" t="s">
        <v>240</v>
      </c>
      <c r="C35" s="112" t="s">
        <v>298</v>
      </c>
      <c r="D35" s="116" t="s">
        <v>225</v>
      </c>
      <c r="E35" s="112">
        <v>4</v>
      </c>
      <c r="F35" s="112">
        <v>1</v>
      </c>
      <c r="G35" s="112">
        <v>1</v>
      </c>
      <c r="H35" s="148">
        <v>-67039</v>
      </c>
      <c r="I35" s="4"/>
    </row>
    <row r="36" spans="1:9" ht="18" customHeight="1" x14ac:dyDescent="0.2">
      <c r="A36" s="112" t="s">
        <v>241</v>
      </c>
      <c r="B36" s="117" t="s">
        <v>242</v>
      </c>
      <c r="C36" s="112" t="s">
        <v>298</v>
      </c>
      <c r="D36" s="116" t="s">
        <v>225</v>
      </c>
      <c r="E36" s="112">
        <v>4</v>
      </c>
      <c r="F36" s="112">
        <v>1</v>
      </c>
      <c r="G36" s="112">
        <v>2</v>
      </c>
      <c r="H36" s="148">
        <v>-11115</v>
      </c>
      <c r="I36" s="4"/>
    </row>
    <row r="37" spans="1:9" ht="25.5" x14ac:dyDescent="0.2">
      <c r="A37" s="112" t="s">
        <v>243</v>
      </c>
      <c r="B37" s="117" t="s">
        <v>244</v>
      </c>
      <c r="C37" s="112" t="s">
        <v>298</v>
      </c>
      <c r="D37" s="116" t="s">
        <v>225</v>
      </c>
      <c r="E37" s="112">
        <v>4</v>
      </c>
      <c r="F37" s="112">
        <v>1</v>
      </c>
      <c r="G37" s="112">
        <v>3</v>
      </c>
      <c r="H37" s="148">
        <v>-4123</v>
      </c>
      <c r="I37" s="4"/>
    </row>
    <row r="38" spans="1:9" x14ac:dyDescent="0.2">
      <c r="A38" s="112" t="s">
        <v>245</v>
      </c>
      <c r="B38" s="117" t="s">
        <v>246</v>
      </c>
      <c r="C38" s="112" t="s">
        <v>298</v>
      </c>
      <c r="D38" s="116" t="s">
        <v>225</v>
      </c>
      <c r="E38" s="112">
        <v>4</v>
      </c>
      <c r="F38" s="112">
        <v>1</v>
      </c>
      <c r="G38" s="112">
        <v>4</v>
      </c>
      <c r="H38" s="148">
        <v>-12856</v>
      </c>
      <c r="I38" s="4"/>
    </row>
    <row r="39" spans="1:9" x14ac:dyDescent="0.2">
      <c r="A39" s="112" t="s">
        <v>247</v>
      </c>
      <c r="B39" s="118" t="s">
        <v>248</v>
      </c>
      <c r="C39" s="112"/>
      <c r="D39" s="116" t="s">
        <v>225</v>
      </c>
      <c r="E39" s="112">
        <v>4</v>
      </c>
      <c r="F39" s="112">
        <v>1</v>
      </c>
      <c r="G39" s="112">
        <v>5</v>
      </c>
      <c r="H39" s="148"/>
      <c r="I39" s="4"/>
    </row>
    <row r="40" spans="1:9" x14ac:dyDescent="0.2">
      <c r="A40" s="112" t="s">
        <v>249</v>
      </c>
      <c r="B40" s="118" t="s">
        <v>250</v>
      </c>
      <c r="C40" s="112"/>
      <c r="D40" s="116" t="s">
        <v>225</v>
      </c>
      <c r="E40" s="112">
        <v>4</v>
      </c>
      <c r="F40" s="112">
        <v>1</v>
      </c>
      <c r="G40" s="112">
        <v>6</v>
      </c>
      <c r="H40" s="148"/>
      <c r="I40" s="4"/>
    </row>
    <row r="41" spans="1:9" x14ac:dyDescent="0.2">
      <c r="A41" s="112" t="s">
        <v>251</v>
      </c>
      <c r="B41" s="118" t="s">
        <v>252</v>
      </c>
      <c r="C41" s="112"/>
      <c r="D41" s="116" t="s">
        <v>225</v>
      </c>
      <c r="E41" s="112">
        <v>4</v>
      </c>
      <c r="F41" s="112">
        <v>1</v>
      </c>
      <c r="G41" s="112">
        <v>7</v>
      </c>
      <c r="H41" s="148"/>
      <c r="I41" s="4"/>
    </row>
    <row r="42" spans="1:9" x14ac:dyDescent="0.2">
      <c r="A42" s="112" t="s">
        <v>253</v>
      </c>
      <c r="B42" s="119" t="s">
        <v>254</v>
      </c>
      <c r="C42" s="112"/>
      <c r="D42" s="114" t="s">
        <v>222</v>
      </c>
      <c r="E42" s="112">
        <v>4</v>
      </c>
      <c r="F42" s="112">
        <v>1</v>
      </c>
      <c r="G42" s="112">
        <v>8</v>
      </c>
      <c r="H42" s="148">
        <v>30</v>
      </c>
      <c r="I42" s="4"/>
    </row>
    <row r="43" spans="1:9" x14ac:dyDescent="0.2">
      <c r="A43" s="112" t="s">
        <v>255</v>
      </c>
      <c r="B43" s="120" t="s">
        <v>256</v>
      </c>
      <c r="C43" s="112" t="s">
        <v>298</v>
      </c>
      <c r="D43" s="116" t="s">
        <v>225</v>
      </c>
      <c r="E43" s="112">
        <v>4</v>
      </c>
      <c r="F43" s="112">
        <v>1</v>
      </c>
      <c r="G43" s="112">
        <v>9</v>
      </c>
      <c r="H43" s="148">
        <v>-627</v>
      </c>
      <c r="I43" s="4"/>
    </row>
    <row r="44" spans="1:9" ht="25.5" x14ac:dyDescent="0.2">
      <c r="A44" s="121" t="s">
        <v>70</v>
      </c>
      <c r="B44" s="122" t="s">
        <v>257</v>
      </c>
      <c r="C44" s="112"/>
      <c r="D44" s="116" t="s">
        <v>258</v>
      </c>
      <c r="E44" s="112">
        <v>4</v>
      </c>
      <c r="F44" s="112">
        <v>2</v>
      </c>
      <c r="G44" s="112">
        <v>0</v>
      </c>
      <c r="H44" s="148">
        <f>H26+H27+H35+H36+H37+H38+H43+H30+H42</f>
        <v>-4250064</v>
      </c>
      <c r="I44" s="4"/>
    </row>
    <row r="45" spans="1:9" x14ac:dyDescent="0.2">
      <c r="A45" s="112"/>
      <c r="B45" s="113"/>
      <c r="C45" s="112"/>
      <c r="D45" s="116"/>
      <c r="E45" s="214"/>
      <c r="F45" s="215"/>
      <c r="G45" s="216"/>
      <c r="H45" s="148"/>
      <c r="I45" s="4"/>
    </row>
    <row r="46" spans="1:9" x14ac:dyDescent="0.2">
      <c r="A46" s="121" t="s">
        <v>7</v>
      </c>
      <c r="B46" s="123" t="s">
        <v>259</v>
      </c>
      <c r="C46" s="112"/>
      <c r="D46" s="111"/>
      <c r="E46" s="214"/>
      <c r="F46" s="215"/>
      <c r="G46" s="216"/>
      <c r="H46" s="148"/>
      <c r="I46" s="4"/>
    </row>
    <row r="47" spans="1:9" x14ac:dyDescent="0.2">
      <c r="A47" s="112" t="s">
        <v>17</v>
      </c>
      <c r="B47" s="124" t="s">
        <v>260</v>
      </c>
      <c r="C47" s="112">
        <v>3</v>
      </c>
      <c r="D47" s="114" t="s">
        <v>222</v>
      </c>
      <c r="E47" s="112">
        <v>4</v>
      </c>
      <c r="F47" s="112">
        <v>2</v>
      </c>
      <c r="G47" s="112">
        <v>1</v>
      </c>
      <c r="H47" s="148">
        <v>4703750</v>
      </c>
      <c r="I47" s="4"/>
    </row>
    <row r="48" spans="1:9" x14ac:dyDescent="0.2">
      <c r="A48" s="112" t="s">
        <v>16</v>
      </c>
      <c r="B48" s="124" t="s">
        <v>261</v>
      </c>
      <c r="C48" s="112"/>
      <c r="D48" s="116" t="s">
        <v>225</v>
      </c>
      <c r="E48" s="112">
        <v>4</v>
      </c>
      <c r="F48" s="112">
        <v>2</v>
      </c>
      <c r="G48" s="112">
        <v>2</v>
      </c>
      <c r="H48" s="148"/>
      <c r="I48" s="4"/>
    </row>
    <row r="49" spans="1:15" x14ac:dyDescent="0.2">
      <c r="A49" s="112" t="s">
        <v>187</v>
      </c>
      <c r="B49" s="119" t="s">
        <v>262</v>
      </c>
      <c r="C49" s="112"/>
      <c r="D49" s="116" t="s">
        <v>225</v>
      </c>
      <c r="E49" s="112">
        <v>4</v>
      </c>
      <c r="F49" s="112">
        <v>2</v>
      </c>
      <c r="G49" s="112">
        <v>3</v>
      </c>
      <c r="H49" s="148"/>
      <c r="I49" s="4"/>
    </row>
    <row r="50" spans="1:15" x14ac:dyDescent="0.2">
      <c r="A50" s="112" t="s">
        <v>263</v>
      </c>
      <c r="B50" s="113" t="s">
        <v>264</v>
      </c>
      <c r="C50" s="112"/>
      <c r="D50" s="116" t="s">
        <v>225</v>
      </c>
      <c r="E50" s="112">
        <v>4</v>
      </c>
      <c r="F50" s="112">
        <v>2</v>
      </c>
      <c r="G50" s="112">
        <v>4</v>
      </c>
      <c r="H50" s="148"/>
      <c r="I50" s="4"/>
    </row>
    <row r="51" spans="1:15" x14ac:dyDescent="0.2">
      <c r="A51" s="112" t="s">
        <v>265</v>
      </c>
      <c r="B51" s="119" t="s">
        <v>266</v>
      </c>
      <c r="C51" s="112"/>
      <c r="D51" s="114" t="s">
        <v>222</v>
      </c>
      <c r="E51" s="112">
        <v>4</v>
      </c>
      <c r="F51" s="112">
        <v>2</v>
      </c>
      <c r="G51" s="112">
        <v>5</v>
      </c>
      <c r="H51" s="148">
        <v>15</v>
      </c>
      <c r="I51" s="4"/>
    </row>
    <row r="52" spans="1:15" x14ac:dyDescent="0.2">
      <c r="A52" s="112" t="s">
        <v>267</v>
      </c>
      <c r="B52" s="120" t="s">
        <v>268</v>
      </c>
      <c r="C52" s="112"/>
      <c r="D52" s="116" t="s">
        <v>225</v>
      </c>
      <c r="E52" s="112">
        <v>4</v>
      </c>
      <c r="F52" s="112">
        <v>2</v>
      </c>
      <c r="G52" s="112">
        <v>6</v>
      </c>
      <c r="H52" s="148"/>
      <c r="I52" s="4"/>
    </row>
    <row r="53" spans="1:15" ht="25.5" x14ac:dyDescent="0.2">
      <c r="A53" s="125" t="s">
        <v>69</v>
      </c>
      <c r="B53" s="126" t="s">
        <v>269</v>
      </c>
      <c r="C53" s="112"/>
      <c r="D53" s="116" t="s">
        <v>258</v>
      </c>
      <c r="E53" s="112">
        <v>4</v>
      </c>
      <c r="F53" s="112">
        <v>2</v>
      </c>
      <c r="G53" s="112">
        <v>7</v>
      </c>
      <c r="H53" s="148">
        <f>H47+H52+H51</f>
        <v>4703765</v>
      </c>
      <c r="I53" s="4"/>
    </row>
    <row r="54" spans="1:15" x14ac:dyDescent="0.2">
      <c r="A54" s="127"/>
      <c r="B54" s="110"/>
      <c r="C54" s="127"/>
      <c r="D54" s="116"/>
      <c r="E54" s="214"/>
      <c r="F54" s="215"/>
      <c r="G54" s="216"/>
      <c r="H54" s="148"/>
      <c r="I54" s="4"/>
    </row>
    <row r="55" spans="1:15" ht="25.5" x14ac:dyDescent="0.2">
      <c r="A55" s="127" t="s">
        <v>166</v>
      </c>
      <c r="B55" s="128" t="s">
        <v>270</v>
      </c>
      <c r="C55" s="127"/>
      <c r="D55" s="116" t="s">
        <v>258</v>
      </c>
      <c r="E55" s="112">
        <v>4</v>
      </c>
      <c r="F55" s="112">
        <v>2</v>
      </c>
      <c r="G55" s="112">
        <v>8</v>
      </c>
      <c r="H55" s="148">
        <f>H53+H44</f>
        <v>453701</v>
      </c>
      <c r="I55" s="4"/>
      <c r="M55" s="137"/>
      <c r="N55" s="137"/>
    </row>
    <row r="56" spans="1:15" x14ac:dyDescent="0.2">
      <c r="A56" s="127"/>
      <c r="B56" s="110"/>
      <c r="C56" s="127"/>
      <c r="D56" s="116"/>
      <c r="E56" s="214"/>
      <c r="F56" s="215"/>
      <c r="G56" s="216"/>
      <c r="H56" s="148"/>
      <c r="I56" s="4"/>
    </row>
    <row r="57" spans="1:15" x14ac:dyDescent="0.2">
      <c r="A57" s="127" t="s">
        <v>57</v>
      </c>
      <c r="B57" s="128" t="s">
        <v>271</v>
      </c>
      <c r="C57" s="127"/>
      <c r="D57" s="116" t="s">
        <v>258</v>
      </c>
      <c r="E57" s="112">
        <v>4</v>
      </c>
      <c r="F57" s="112">
        <v>2</v>
      </c>
      <c r="G57" s="112">
        <v>9</v>
      </c>
      <c r="H57" s="148"/>
      <c r="I57" s="4"/>
    </row>
    <row r="58" spans="1:15" ht="25.5" x14ac:dyDescent="0.2">
      <c r="A58" s="127" t="s">
        <v>71</v>
      </c>
      <c r="B58" s="128" t="s">
        <v>272</v>
      </c>
      <c r="C58" s="127"/>
      <c r="D58" s="116" t="s">
        <v>258</v>
      </c>
      <c r="E58" s="112">
        <v>4</v>
      </c>
      <c r="F58" s="112">
        <v>3</v>
      </c>
      <c r="G58" s="112">
        <v>0</v>
      </c>
      <c r="H58" s="148"/>
      <c r="I58" s="4"/>
      <c r="N58" s="137"/>
    </row>
    <row r="59" spans="1:15" x14ac:dyDescent="0.2">
      <c r="A59" s="127" t="s">
        <v>72</v>
      </c>
      <c r="B59" s="128" t="s">
        <v>273</v>
      </c>
      <c r="C59" s="127"/>
      <c r="D59" s="116" t="s">
        <v>258</v>
      </c>
      <c r="E59" s="112">
        <v>4</v>
      </c>
      <c r="F59" s="112">
        <v>3</v>
      </c>
      <c r="G59" s="112">
        <v>1</v>
      </c>
      <c r="H59" s="148">
        <f>H55</f>
        <v>453701</v>
      </c>
      <c r="I59" s="4"/>
      <c r="M59" s="137"/>
      <c r="N59" s="137"/>
      <c r="O59" s="137"/>
    </row>
    <row r="60" spans="1:15" x14ac:dyDescent="0.2">
      <c r="A60" s="129"/>
    </row>
    <row r="61" spans="1:15" x14ac:dyDescent="0.2">
      <c r="A61" s="129"/>
    </row>
    <row r="62" spans="1:15" ht="12.75" customHeight="1" x14ac:dyDescent="0.2">
      <c r="A62" s="129"/>
      <c r="B62" s="10" t="s">
        <v>214</v>
      </c>
      <c r="C62" s="10"/>
      <c r="D62" s="34" t="s">
        <v>73</v>
      </c>
      <c r="E62" s="35"/>
      <c r="F62" s="35"/>
      <c r="H62" s="182" t="s">
        <v>299</v>
      </c>
      <c r="I62" s="182"/>
    </row>
    <row r="63" spans="1:15" x14ac:dyDescent="0.2">
      <c r="A63" s="129"/>
      <c r="B63" s="10"/>
      <c r="C63" s="10"/>
      <c r="D63" s="10"/>
      <c r="E63" s="10"/>
      <c r="F63" s="10"/>
      <c r="H63" s="37"/>
      <c r="I63" s="37"/>
    </row>
    <row r="64" spans="1:15" x14ac:dyDescent="0.2">
      <c r="A64" s="129"/>
      <c r="B64" s="10" t="s">
        <v>274</v>
      </c>
      <c r="H64" s="202" t="s">
        <v>300</v>
      </c>
      <c r="I64" s="202"/>
    </row>
    <row r="65" spans="1:9" x14ac:dyDescent="0.2">
      <c r="A65" s="129"/>
    </row>
    <row r="66" spans="1:9" x14ac:dyDescent="0.2">
      <c r="A66" s="129"/>
    </row>
    <row r="67" spans="1:9" x14ac:dyDescent="0.2">
      <c r="A67" s="129"/>
    </row>
    <row r="68" spans="1:9" ht="12.75" customHeight="1" x14ac:dyDescent="0.2">
      <c r="A68" s="129"/>
      <c r="H68" s="182" t="s">
        <v>301</v>
      </c>
      <c r="I68" s="182"/>
    </row>
    <row r="70" spans="1:9" x14ac:dyDescent="0.2">
      <c r="H70" s="183" t="s">
        <v>300</v>
      </c>
      <c r="I70" s="183"/>
    </row>
  </sheetData>
  <mergeCells count="25">
    <mergeCell ref="E2:I2"/>
    <mergeCell ref="F9:I9"/>
    <mergeCell ref="E23:G23"/>
    <mergeCell ref="G11:I11"/>
    <mergeCell ref="G10:I10"/>
    <mergeCell ref="G12:I12"/>
    <mergeCell ref="G7:I7"/>
    <mergeCell ref="G8:I8"/>
    <mergeCell ref="F6:I6"/>
    <mergeCell ref="G5:I5"/>
    <mergeCell ref="A15:I15"/>
    <mergeCell ref="A16:I16"/>
    <mergeCell ref="A17:I17"/>
    <mergeCell ref="E21:G21"/>
    <mergeCell ref="E22:G22"/>
    <mergeCell ref="H62:I62"/>
    <mergeCell ref="H64:I64"/>
    <mergeCell ref="H68:I68"/>
    <mergeCell ref="H70:I70"/>
    <mergeCell ref="E4:I4"/>
    <mergeCell ref="E24:G24"/>
    <mergeCell ref="E45:G45"/>
    <mergeCell ref="E46:G46"/>
    <mergeCell ref="E54:G54"/>
    <mergeCell ref="E56:G56"/>
  </mergeCells>
  <pageMargins left="0.7" right="0.7" top="0.75" bottom="0.75" header="0.3" footer="0.3"/>
  <pageSetup paperSize="9" scale="62" orientation="portrait" r:id="rId1"/>
  <colBreaks count="1" manualBreakCount="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6462F2-379C-4384-A468-FCF798B61B2C}">
  <dimension ref="A1:M141"/>
  <sheetViews>
    <sheetView topLeftCell="A34" zoomScaleNormal="100" workbookViewId="0">
      <selection activeCell="O40" sqref="O40"/>
    </sheetView>
  </sheetViews>
  <sheetFormatPr defaultRowHeight="12.75" x14ac:dyDescent="0.2"/>
  <cols>
    <col min="3" max="3" width="8.28515625" customWidth="1"/>
    <col min="4" max="4" width="12" customWidth="1"/>
    <col min="5" max="5" width="11.85546875" customWidth="1"/>
    <col min="6" max="6" width="11.28515625" customWidth="1"/>
    <col min="7" max="7" width="5.28515625" customWidth="1"/>
    <col min="8" max="8" width="15.7109375" customWidth="1"/>
    <col min="9" max="9" width="7.42578125" customWidth="1"/>
    <col min="10" max="10" width="6.140625" customWidth="1"/>
    <col min="11" max="11" width="10.7109375" bestFit="1" customWidth="1"/>
    <col min="16" max="16" width="14.140625" customWidth="1"/>
  </cols>
  <sheetData>
    <row r="1" spans="1:10" x14ac:dyDescent="0.2">
      <c r="A1" s="162"/>
      <c r="B1" s="162"/>
      <c r="C1" s="162"/>
      <c r="D1" s="162"/>
      <c r="E1" s="162"/>
      <c r="F1" s="162"/>
      <c r="G1" s="162"/>
      <c r="H1" s="162"/>
      <c r="I1" s="162"/>
      <c r="J1" s="162"/>
    </row>
    <row r="2" spans="1:10" x14ac:dyDescent="0.2">
      <c r="A2" s="234" t="s">
        <v>332</v>
      </c>
      <c r="B2" s="234"/>
      <c r="C2" s="234"/>
      <c r="D2" s="234"/>
      <c r="E2" s="234"/>
      <c r="F2" s="234"/>
      <c r="G2" s="234"/>
      <c r="H2" s="234"/>
      <c r="I2" s="234"/>
      <c r="J2" s="234"/>
    </row>
    <row r="3" spans="1:10" x14ac:dyDescent="0.2">
      <c r="A3" s="241"/>
      <c r="B3" s="241"/>
      <c r="C3" s="241"/>
      <c r="D3" s="241"/>
      <c r="E3" s="241"/>
      <c r="F3" s="241"/>
      <c r="G3" s="241"/>
      <c r="H3" s="241"/>
      <c r="I3" s="241"/>
      <c r="J3" s="241"/>
    </row>
    <row r="4" spans="1:10" x14ac:dyDescent="0.2">
      <c r="A4" s="241"/>
      <c r="B4" s="241"/>
      <c r="C4" s="241"/>
      <c r="D4" s="241"/>
      <c r="E4" s="241"/>
      <c r="F4" s="241"/>
      <c r="G4" s="241"/>
      <c r="H4" s="241"/>
      <c r="I4" s="241"/>
      <c r="J4" s="241"/>
    </row>
    <row r="5" spans="1:10" x14ac:dyDescent="0.2">
      <c r="A5" s="242" t="s">
        <v>309</v>
      </c>
      <c r="B5" s="242"/>
      <c r="C5" s="242"/>
      <c r="D5" s="242"/>
      <c r="E5" s="242"/>
      <c r="F5" s="242"/>
      <c r="G5" s="242"/>
      <c r="H5" s="242"/>
      <c r="I5" s="242"/>
      <c r="J5" s="242"/>
    </row>
    <row r="6" spans="1:10" x14ac:dyDescent="0.2">
      <c r="A6" s="162"/>
      <c r="B6" s="162"/>
      <c r="C6" s="162"/>
      <c r="D6" s="162"/>
      <c r="E6" s="162"/>
      <c r="F6" s="162"/>
      <c r="G6" s="162"/>
      <c r="H6" s="162"/>
      <c r="I6" s="162"/>
      <c r="J6" s="162"/>
    </row>
    <row r="7" spans="1:10" x14ac:dyDescent="0.2">
      <c r="A7" s="162"/>
      <c r="B7" s="162"/>
      <c r="C7" s="162"/>
      <c r="D7" s="162"/>
      <c r="E7" s="162"/>
      <c r="F7" s="162"/>
      <c r="G7" s="162"/>
      <c r="H7" s="162"/>
      <c r="I7" s="162"/>
      <c r="J7" s="162"/>
    </row>
    <row r="8" spans="1:10" x14ac:dyDescent="0.2">
      <c r="A8" s="162"/>
      <c r="B8" s="162"/>
      <c r="C8" s="162"/>
      <c r="D8" s="162"/>
      <c r="E8" s="162"/>
      <c r="F8" s="162"/>
      <c r="G8" s="162"/>
      <c r="H8" s="162"/>
      <c r="I8" s="162"/>
      <c r="J8" s="162"/>
    </row>
    <row r="9" spans="1:10" ht="45" customHeight="1" x14ac:dyDescent="0.2">
      <c r="A9" s="227" t="s">
        <v>335</v>
      </c>
      <c r="B9" s="227"/>
      <c r="C9" s="227"/>
      <c r="D9" s="227"/>
      <c r="E9" s="227"/>
      <c r="F9" s="227"/>
      <c r="G9" s="227"/>
      <c r="H9" s="227"/>
      <c r="I9" s="227"/>
      <c r="J9" s="227"/>
    </row>
    <row r="10" spans="1:10" ht="45" customHeight="1" x14ac:dyDescent="0.2">
      <c r="A10" s="227"/>
      <c r="B10" s="227"/>
      <c r="C10" s="227"/>
      <c r="D10" s="227"/>
      <c r="E10" s="227"/>
      <c r="F10" s="227"/>
      <c r="G10" s="227"/>
      <c r="H10" s="227"/>
      <c r="I10" s="227"/>
      <c r="J10" s="227"/>
    </row>
    <row r="11" spans="1:10" ht="11.1" customHeight="1" x14ac:dyDescent="0.2">
      <c r="A11" s="227" t="s">
        <v>286</v>
      </c>
      <c r="B11" s="227"/>
      <c r="C11" s="227"/>
      <c r="D11" s="227"/>
      <c r="E11" s="227"/>
      <c r="F11" s="227"/>
      <c r="G11" s="227"/>
      <c r="H11" s="227"/>
      <c r="I11" s="227"/>
      <c r="J11" s="227"/>
    </row>
    <row r="12" spans="1:10" ht="11.1" customHeight="1" x14ac:dyDescent="0.2">
      <c r="A12" s="227"/>
      <c r="B12" s="227"/>
      <c r="C12" s="227"/>
      <c r="D12" s="227"/>
      <c r="E12" s="227"/>
      <c r="F12" s="227"/>
      <c r="G12" s="227"/>
      <c r="H12" s="227"/>
      <c r="I12" s="227"/>
      <c r="J12" s="227"/>
    </row>
    <row r="13" spans="1:10" ht="11.1" customHeight="1" x14ac:dyDescent="0.2">
      <c r="A13" s="227"/>
      <c r="B13" s="227"/>
      <c r="C13" s="227"/>
      <c r="D13" s="227"/>
      <c r="E13" s="227"/>
      <c r="F13" s="227"/>
      <c r="G13" s="227"/>
      <c r="H13" s="227"/>
      <c r="I13" s="227"/>
      <c r="J13" s="227"/>
    </row>
    <row r="14" spans="1:10" ht="11.1" customHeight="1" x14ac:dyDescent="0.2">
      <c r="A14" s="227"/>
      <c r="B14" s="227"/>
      <c r="C14" s="227"/>
      <c r="D14" s="227"/>
      <c r="E14" s="227"/>
      <c r="F14" s="227"/>
      <c r="G14" s="227"/>
      <c r="H14" s="227"/>
      <c r="I14" s="227"/>
      <c r="J14" s="227"/>
    </row>
    <row r="15" spans="1:10" ht="17.100000000000001" customHeight="1" x14ac:dyDescent="0.2">
      <c r="A15" s="164"/>
      <c r="B15" s="164"/>
      <c r="C15" s="164"/>
      <c r="D15" s="164"/>
      <c r="E15" s="164"/>
      <c r="F15" s="164"/>
      <c r="G15" s="164"/>
      <c r="H15" s="164"/>
      <c r="I15" s="164"/>
      <c r="J15" s="164"/>
    </row>
    <row r="16" spans="1:10" ht="17.100000000000001" customHeight="1" x14ac:dyDescent="0.2">
      <c r="A16" s="243" t="s">
        <v>287</v>
      </c>
      <c r="B16" s="243"/>
      <c r="C16" s="243"/>
      <c r="D16" s="243"/>
      <c r="E16" s="243"/>
      <c r="F16" s="243"/>
      <c r="G16" s="243"/>
      <c r="H16" s="243"/>
      <c r="I16" s="243"/>
      <c r="J16" s="243"/>
    </row>
    <row r="17" spans="1:13" ht="17.100000000000001" customHeight="1" x14ac:dyDescent="0.2">
      <c r="A17" s="165"/>
      <c r="B17" s="165"/>
      <c r="C17" s="165"/>
      <c r="D17" s="165"/>
      <c r="E17" s="165"/>
      <c r="F17" s="165"/>
      <c r="G17" s="165"/>
      <c r="H17" s="165"/>
      <c r="I17" s="165"/>
      <c r="J17" s="165"/>
    </row>
    <row r="18" spans="1:13" ht="17.100000000000001" customHeight="1" x14ac:dyDescent="0.2">
      <c r="A18" s="227" t="s">
        <v>283</v>
      </c>
      <c r="B18" s="227"/>
      <c r="C18" s="165"/>
      <c r="D18" s="165"/>
      <c r="E18" s="165"/>
      <c r="F18" s="165"/>
      <c r="G18" s="165"/>
      <c r="H18" s="165"/>
      <c r="I18" s="165"/>
      <c r="J18" s="165"/>
    </row>
    <row r="19" spans="1:13" ht="60" customHeight="1" x14ac:dyDescent="0.2">
      <c r="A19" s="227" t="s">
        <v>336</v>
      </c>
      <c r="B19" s="227"/>
      <c r="C19" s="227"/>
      <c r="D19" s="227"/>
      <c r="E19" s="227"/>
      <c r="F19" s="227"/>
      <c r="G19" s="227"/>
      <c r="H19" s="227"/>
      <c r="I19" s="227"/>
      <c r="J19" s="227"/>
    </row>
    <row r="20" spans="1:13" s="149" customFormat="1" ht="24.95" customHeight="1" x14ac:dyDescent="0.2">
      <c r="A20" s="246" t="s">
        <v>315</v>
      </c>
      <c r="B20" s="246"/>
      <c r="C20" s="166" t="s">
        <v>316</v>
      </c>
      <c r="D20" s="166" t="s">
        <v>317</v>
      </c>
      <c r="E20" s="166" t="s">
        <v>320</v>
      </c>
      <c r="F20" s="167"/>
      <c r="G20" s="167"/>
      <c r="H20" s="167"/>
      <c r="I20" s="167"/>
      <c r="J20" s="167"/>
    </row>
    <row r="21" spans="1:13" ht="15" customHeight="1" x14ac:dyDescent="0.2">
      <c r="A21" s="245" t="s">
        <v>310</v>
      </c>
      <c r="B21" s="245"/>
      <c r="C21" s="169" t="s">
        <v>313</v>
      </c>
      <c r="D21" s="170">
        <v>218.4</v>
      </c>
      <c r="E21" s="170">
        <v>400.48117000000002</v>
      </c>
      <c r="F21" s="164"/>
      <c r="G21" s="164"/>
      <c r="H21" s="164"/>
      <c r="I21" s="164"/>
      <c r="J21" s="164"/>
    </row>
    <row r="22" spans="1:13" ht="15" customHeight="1" x14ac:dyDescent="0.2">
      <c r="A22" s="245" t="s">
        <v>311</v>
      </c>
      <c r="B22" s="245"/>
      <c r="C22" s="169" t="s">
        <v>313</v>
      </c>
      <c r="D22" s="170">
        <v>270.3</v>
      </c>
      <c r="E22" s="170">
        <v>495.65046000000001</v>
      </c>
      <c r="F22" s="164"/>
      <c r="G22" s="164"/>
      <c r="H22" s="164"/>
      <c r="I22" s="164"/>
      <c r="J22" s="164"/>
    </row>
    <row r="23" spans="1:13" ht="15" customHeight="1" x14ac:dyDescent="0.2">
      <c r="A23" s="245" t="s">
        <v>312</v>
      </c>
      <c r="B23" s="245"/>
      <c r="C23" s="169" t="s">
        <v>314</v>
      </c>
      <c r="D23" s="170">
        <v>2525.9299999999998</v>
      </c>
      <c r="E23" s="170">
        <v>4940.2896700000001</v>
      </c>
      <c r="F23" s="164"/>
      <c r="G23" s="164"/>
      <c r="H23" s="164"/>
      <c r="I23" s="164"/>
      <c r="J23" s="164"/>
    </row>
    <row r="24" spans="1:13" ht="15" customHeight="1" x14ac:dyDescent="0.2">
      <c r="A24" s="245" t="s">
        <v>318</v>
      </c>
      <c r="B24" s="245"/>
      <c r="C24" s="168"/>
      <c r="D24" s="170"/>
      <c r="E24" s="170">
        <f>SUM(E21:E23)</f>
        <v>5836.4213</v>
      </c>
      <c r="F24" s="164"/>
      <c r="G24" s="164"/>
      <c r="H24" s="164"/>
      <c r="I24" s="164"/>
      <c r="J24" s="164"/>
    </row>
    <row r="25" spans="1:13" ht="17.100000000000001" customHeight="1" x14ac:dyDescent="0.2">
      <c r="A25" s="165"/>
      <c r="B25" s="165"/>
      <c r="C25" s="165"/>
      <c r="D25" s="165"/>
      <c r="E25" s="165"/>
      <c r="F25" s="165"/>
      <c r="G25" s="165"/>
      <c r="H25" s="165"/>
      <c r="I25" s="165"/>
      <c r="J25" s="165"/>
      <c r="M25" s="138"/>
    </row>
    <row r="26" spans="1:13" ht="17.100000000000001" customHeight="1" x14ac:dyDescent="0.2">
      <c r="A26" s="227" t="s">
        <v>284</v>
      </c>
      <c r="B26" s="227"/>
      <c r="C26" s="165"/>
      <c r="D26" s="165"/>
      <c r="E26" s="165"/>
      <c r="F26" s="165"/>
      <c r="G26" s="165"/>
      <c r="H26" s="165"/>
      <c r="I26" s="165"/>
      <c r="J26" s="165"/>
    </row>
    <row r="27" spans="1:13" ht="14.1" customHeight="1" x14ac:dyDescent="0.2">
      <c r="A27" s="227" t="s">
        <v>337</v>
      </c>
      <c r="B27" s="227"/>
      <c r="C27" s="227"/>
      <c r="D27" s="227"/>
      <c r="E27" s="227"/>
      <c r="F27" s="227"/>
      <c r="G27" s="227"/>
      <c r="H27" s="227"/>
      <c r="I27" s="227"/>
      <c r="J27" s="227"/>
    </row>
    <row r="28" spans="1:13" ht="15" customHeight="1" x14ac:dyDescent="0.2">
      <c r="A28" s="227" t="s">
        <v>319</v>
      </c>
      <c r="B28" s="227"/>
      <c r="C28" s="227"/>
      <c r="D28" s="227"/>
      <c r="E28" s="227"/>
      <c r="F28" s="227"/>
      <c r="G28" s="227"/>
      <c r="H28" s="227"/>
      <c r="I28" s="227"/>
      <c r="J28" s="227"/>
    </row>
    <row r="29" spans="1:13" ht="17.100000000000001" customHeight="1" x14ac:dyDescent="0.2">
      <c r="A29" s="227" t="s">
        <v>338</v>
      </c>
      <c r="B29" s="227"/>
      <c r="C29" s="227"/>
      <c r="D29" s="227"/>
      <c r="E29" s="227"/>
      <c r="F29" s="227"/>
      <c r="G29" s="227"/>
      <c r="H29" s="227"/>
      <c r="I29" s="227"/>
      <c r="J29" s="227"/>
    </row>
    <row r="30" spans="1:13" ht="17.100000000000001" customHeight="1" x14ac:dyDescent="0.2">
      <c r="A30" s="227" t="s">
        <v>321</v>
      </c>
      <c r="B30" s="227"/>
      <c r="C30" s="227"/>
      <c r="D30" s="227"/>
      <c r="E30" s="227"/>
      <c r="F30" s="227"/>
      <c r="G30" s="227"/>
      <c r="H30" s="227"/>
      <c r="I30" s="227"/>
      <c r="J30" s="227"/>
    </row>
    <row r="31" spans="1:13" ht="14.1" customHeight="1" x14ac:dyDescent="0.2">
      <c r="A31" s="244" t="s">
        <v>340</v>
      </c>
      <c r="B31" s="244"/>
      <c r="C31" s="244"/>
      <c r="D31" s="244"/>
      <c r="E31" s="244"/>
      <c r="F31" s="244"/>
      <c r="G31" s="244"/>
      <c r="H31" s="244"/>
      <c r="I31" s="244"/>
      <c r="J31" s="244"/>
    </row>
    <row r="32" spans="1:13" ht="14.1" customHeight="1" x14ac:dyDescent="0.2">
      <c r="A32" s="227" t="s">
        <v>341</v>
      </c>
      <c r="B32" s="227"/>
      <c r="C32" s="227"/>
      <c r="D32" s="227"/>
      <c r="E32" s="227"/>
      <c r="F32" s="227"/>
      <c r="G32" s="227"/>
      <c r="H32" s="227"/>
      <c r="I32" s="227"/>
      <c r="J32" s="227"/>
    </row>
    <row r="33" spans="1:10" ht="14.1" customHeight="1" x14ac:dyDescent="0.2">
      <c r="A33" s="227" t="s">
        <v>339</v>
      </c>
      <c r="B33" s="227"/>
      <c r="C33" s="227"/>
      <c r="D33" s="227"/>
      <c r="E33" s="227"/>
      <c r="F33" s="227"/>
      <c r="G33" s="227"/>
      <c r="H33" s="227"/>
      <c r="I33" s="227"/>
      <c r="J33" s="227"/>
    </row>
    <row r="34" spans="1:10" ht="17.100000000000001" customHeight="1" x14ac:dyDescent="0.2">
      <c r="A34" s="164"/>
      <c r="B34" s="164"/>
      <c r="C34" s="164"/>
      <c r="D34" s="164"/>
      <c r="E34" s="164"/>
      <c r="F34" s="164"/>
      <c r="G34" s="164"/>
      <c r="H34" s="164"/>
      <c r="I34" s="164"/>
      <c r="J34" s="164"/>
    </row>
    <row r="35" spans="1:10" ht="17.100000000000001" customHeight="1" x14ac:dyDescent="0.2">
      <c r="A35" s="227" t="s">
        <v>354</v>
      </c>
      <c r="B35" s="227"/>
      <c r="C35" s="164"/>
      <c r="D35" s="164"/>
      <c r="E35" s="164"/>
      <c r="F35" s="164"/>
      <c r="G35" s="164"/>
      <c r="H35" s="164"/>
      <c r="I35" s="164"/>
      <c r="J35" s="164"/>
    </row>
    <row r="36" spans="1:10" ht="30" customHeight="1" x14ac:dyDescent="0.2">
      <c r="A36" s="227" t="s">
        <v>342</v>
      </c>
      <c r="B36" s="227"/>
      <c r="C36" s="227"/>
      <c r="D36" s="227"/>
      <c r="E36" s="227"/>
      <c r="F36" s="227"/>
      <c r="G36" s="227"/>
      <c r="H36" s="227"/>
      <c r="I36" s="227"/>
      <c r="J36" s="227"/>
    </row>
    <row r="37" spans="1:10" ht="17.100000000000001" customHeight="1" x14ac:dyDescent="0.2">
      <c r="A37" s="164"/>
      <c r="B37" s="164"/>
      <c r="C37" s="164"/>
      <c r="D37" s="164"/>
      <c r="E37" s="164"/>
      <c r="F37" s="164"/>
      <c r="G37" s="164"/>
      <c r="H37" s="164"/>
      <c r="I37" s="164"/>
      <c r="J37" s="164"/>
    </row>
    <row r="38" spans="1:10" ht="17.100000000000001" customHeight="1" x14ac:dyDescent="0.2">
      <c r="A38" s="227" t="s">
        <v>288</v>
      </c>
      <c r="B38" s="227"/>
      <c r="C38" s="164"/>
      <c r="D38" s="164"/>
      <c r="E38" s="164"/>
      <c r="F38" s="164"/>
      <c r="G38" s="164"/>
      <c r="H38" s="164"/>
      <c r="I38" s="164"/>
      <c r="J38" s="164"/>
    </row>
    <row r="39" spans="1:10" ht="27.95" customHeight="1" x14ac:dyDescent="0.2">
      <c r="A39" s="227" t="s">
        <v>322</v>
      </c>
      <c r="B39" s="227"/>
      <c r="C39" s="227"/>
      <c r="D39" s="227"/>
      <c r="E39" s="227"/>
      <c r="F39" s="227"/>
      <c r="G39" s="227"/>
      <c r="H39" s="227"/>
      <c r="I39" s="227"/>
      <c r="J39" s="227"/>
    </row>
    <row r="40" spans="1:10" ht="15.75" customHeight="1" x14ac:dyDescent="0.2">
      <c r="A40" s="164"/>
      <c r="B40" s="164"/>
      <c r="C40" s="164"/>
      <c r="D40" s="164"/>
      <c r="E40" s="164"/>
      <c r="F40" s="164"/>
      <c r="G40" s="164"/>
      <c r="H40" s="164"/>
      <c r="I40" s="164"/>
      <c r="J40" s="164"/>
    </row>
    <row r="41" spans="1:10" ht="15.75" customHeight="1" x14ac:dyDescent="0.2">
      <c r="A41" s="243" t="s">
        <v>289</v>
      </c>
      <c r="B41" s="243"/>
      <c r="C41" s="243"/>
      <c r="D41" s="243"/>
      <c r="E41" s="243"/>
      <c r="F41" s="243"/>
      <c r="G41" s="243"/>
      <c r="H41" s="243"/>
      <c r="I41" s="243"/>
      <c r="J41" s="243"/>
    </row>
    <row r="42" spans="1:10" ht="15.75" customHeight="1" x14ac:dyDescent="0.2">
      <c r="A42" s="164"/>
      <c r="B42" s="164"/>
      <c r="C42" s="164"/>
      <c r="D42" s="164"/>
      <c r="E42" s="164"/>
      <c r="F42" s="164"/>
      <c r="G42" s="164"/>
      <c r="H42" s="164"/>
      <c r="I42" s="164"/>
      <c r="J42" s="164"/>
    </row>
    <row r="43" spans="1:10" x14ac:dyDescent="0.2">
      <c r="A43" s="227" t="s">
        <v>290</v>
      </c>
      <c r="B43" s="227"/>
      <c r="C43" s="164"/>
      <c r="D43" s="164"/>
      <c r="E43" s="164"/>
      <c r="F43" s="164"/>
      <c r="G43" s="164"/>
      <c r="H43" s="164"/>
      <c r="I43" s="164"/>
      <c r="J43" s="164"/>
    </row>
    <row r="44" spans="1:10" ht="14.1" customHeight="1" x14ac:dyDescent="0.2">
      <c r="A44" s="227" t="s">
        <v>323</v>
      </c>
      <c r="B44" s="227"/>
      <c r="C44" s="227"/>
      <c r="D44" s="227"/>
      <c r="E44" s="227"/>
      <c r="F44" s="227"/>
      <c r="G44" s="227"/>
      <c r="H44" s="227"/>
      <c r="I44" s="227"/>
      <c r="J44" s="227"/>
    </row>
    <row r="45" spans="1:10" ht="14.1" customHeight="1" x14ac:dyDescent="0.2">
      <c r="A45" s="227"/>
      <c r="B45" s="227"/>
      <c r="C45" s="227"/>
      <c r="D45" s="227"/>
      <c r="E45" s="227"/>
      <c r="F45" s="227"/>
      <c r="G45" s="227"/>
      <c r="H45" s="227"/>
      <c r="I45" s="227"/>
      <c r="J45" s="227"/>
    </row>
    <row r="46" spans="1:10" x14ac:dyDescent="0.2">
      <c r="A46" s="162"/>
      <c r="B46" s="162"/>
      <c r="C46" s="162"/>
      <c r="D46" s="162"/>
      <c r="E46" s="162"/>
      <c r="F46" s="162"/>
      <c r="G46" s="162"/>
      <c r="H46" s="162"/>
      <c r="I46" s="162"/>
      <c r="J46" s="162"/>
    </row>
    <row r="47" spans="1:10" x14ac:dyDescent="0.2">
      <c r="A47" s="234" t="s">
        <v>292</v>
      </c>
      <c r="B47" s="234"/>
      <c r="C47" s="162"/>
      <c r="D47" s="162"/>
      <c r="E47" s="162"/>
      <c r="F47" s="162"/>
      <c r="G47" s="162"/>
      <c r="H47" s="162"/>
      <c r="I47" s="162"/>
      <c r="J47" s="162"/>
    </row>
    <row r="48" spans="1:10" ht="24.95" customHeight="1" x14ac:dyDescent="0.2">
      <c r="A48" s="227" t="s">
        <v>358</v>
      </c>
      <c r="B48" s="227"/>
      <c r="C48" s="227"/>
      <c r="D48" s="227"/>
      <c r="E48" s="227"/>
      <c r="F48" s="227"/>
      <c r="G48" s="227"/>
      <c r="H48" s="227"/>
      <c r="I48" s="227"/>
      <c r="J48" s="227"/>
    </row>
    <row r="49" spans="1:11" x14ac:dyDescent="0.2">
      <c r="A49" s="162"/>
      <c r="B49" s="162"/>
      <c r="C49" s="162"/>
      <c r="D49" s="162"/>
      <c r="E49" s="162"/>
      <c r="F49" s="162"/>
      <c r="G49" s="162"/>
      <c r="H49" s="162"/>
      <c r="I49" s="162"/>
      <c r="J49" s="162"/>
    </row>
    <row r="50" spans="1:11" ht="15" customHeight="1" x14ac:dyDescent="0.2">
      <c r="A50" s="240"/>
      <c r="B50" s="240"/>
      <c r="C50" s="240"/>
      <c r="D50" s="229" t="s">
        <v>291</v>
      </c>
      <c r="E50" s="229"/>
      <c r="F50" s="229" t="s">
        <v>343</v>
      </c>
      <c r="G50" s="229"/>
      <c r="H50" s="162"/>
      <c r="I50" s="162"/>
      <c r="J50" s="162"/>
    </row>
    <row r="51" spans="1:11" ht="24.95" customHeight="1" x14ac:dyDescent="0.2">
      <c r="A51" s="230" t="s">
        <v>356</v>
      </c>
      <c r="B51" s="231"/>
      <c r="C51" s="232"/>
      <c r="D51" s="233">
        <v>-311215.01</v>
      </c>
      <c r="E51" s="233"/>
      <c r="F51" s="233">
        <v>-36674.69</v>
      </c>
      <c r="G51" s="233"/>
      <c r="H51" s="162"/>
      <c r="I51" s="162"/>
      <c r="J51" s="162"/>
    </row>
    <row r="52" spans="1:11" ht="24.95" customHeight="1" x14ac:dyDescent="0.2">
      <c r="A52" s="230" t="s">
        <v>357</v>
      </c>
      <c r="B52" s="231"/>
      <c r="C52" s="232"/>
      <c r="D52" s="233">
        <v>-15412.86</v>
      </c>
      <c r="E52" s="233"/>
      <c r="F52" s="233">
        <v>24522.53</v>
      </c>
      <c r="G52" s="233"/>
      <c r="H52" s="162"/>
      <c r="I52" s="162"/>
      <c r="J52" s="162"/>
    </row>
    <row r="53" spans="1:11" x14ac:dyDescent="0.2">
      <c r="A53" s="162"/>
      <c r="B53" s="162"/>
      <c r="C53" s="162"/>
      <c r="D53" s="162"/>
      <c r="E53" s="162"/>
      <c r="F53" s="162"/>
      <c r="G53" s="162"/>
      <c r="H53" s="162"/>
      <c r="I53" s="162"/>
      <c r="J53" s="162"/>
    </row>
    <row r="54" spans="1:11" ht="14.25" customHeight="1" x14ac:dyDescent="0.2">
      <c r="A54" s="227" t="s">
        <v>293</v>
      </c>
      <c r="B54" s="227"/>
      <c r="C54" s="162"/>
      <c r="D54" s="162"/>
      <c r="E54" s="162"/>
      <c r="F54" s="162"/>
      <c r="G54" s="162"/>
      <c r="H54" s="162"/>
      <c r="I54" s="162"/>
      <c r="J54" s="162"/>
    </row>
    <row r="55" spans="1:11" ht="30" customHeight="1" x14ac:dyDescent="0.2">
      <c r="A55" s="227" t="s">
        <v>366</v>
      </c>
      <c r="B55" s="227"/>
      <c r="C55" s="227"/>
      <c r="D55" s="227"/>
      <c r="E55" s="227"/>
      <c r="F55" s="227"/>
      <c r="G55" s="227"/>
      <c r="H55" s="227"/>
      <c r="I55" s="227"/>
      <c r="J55" s="227"/>
      <c r="K55" s="139"/>
    </row>
    <row r="56" spans="1:11" ht="14.25" customHeight="1" x14ac:dyDescent="0.2">
      <c r="A56" s="164"/>
      <c r="B56" s="164"/>
      <c r="C56" s="162"/>
      <c r="D56" s="162"/>
      <c r="E56" s="162"/>
      <c r="F56" s="162"/>
      <c r="G56" s="162"/>
      <c r="H56" s="162"/>
      <c r="I56" s="162"/>
      <c r="J56" s="162"/>
      <c r="K56" s="139"/>
    </row>
    <row r="57" spans="1:11" ht="15" customHeight="1" x14ac:dyDescent="0.2">
      <c r="A57" s="227" t="s">
        <v>294</v>
      </c>
      <c r="B57" s="227"/>
      <c r="C57" s="162"/>
      <c r="D57" s="162"/>
      <c r="E57" s="162"/>
      <c r="F57" s="162"/>
      <c r="G57" s="162"/>
      <c r="H57" s="172"/>
      <c r="I57" s="172"/>
      <c r="J57" s="172"/>
    </row>
    <row r="58" spans="1:11" ht="15" customHeight="1" x14ac:dyDescent="0.2">
      <c r="A58" s="163" t="s">
        <v>324</v>
      </c>
      <c r="B58" s="163"/>
      <c r="C58" s="163"/>
      <c r="D58" s="163"/>
      <c r="E58" s="163"/>
      <c r="F58" s="163"/>
      <c r="G58" s="163"/>
      <c r="H58" s="171"/>
      <c r="I58" s="171"/>
      <c r="J58" s="171"/>
    </row>
    <row r="59" spans="1:11" ht="15" customHeight="1" x14ac:dyDescent="0.2">
      <c r="A59" s="162" t="s">
        <v>344</v>
      </c>
      <c r="B59" s="162"/>
      <c r="C59" s="162"/>
      <c r="D59" s="162"/>
      <c r="E59" s="162"/>
      <c r="F59" s="226">
        <v>75429</v>
      </c>
      <c r="G59" s="226"/>
      <c r="H59" s="164"/>
      <c r="I59" s="164"/>
      <c r="J59" s="164"/>
    </row>
    <row r="60" spans="1:11" ht="15" customHeight="1" x14ac:dyDescent="0.2">
      <c r="A60" s="224" t="s">
        <v>345</v>
      </c>
      <c r="B60" s="224"/>
      <c r="C60" s="224"/>
      <c r="D60" s="224"/>
      <c r="E60" s="224"/>
      <c r="F60" s="224"/>
      <c r="G60" s="224"/>
      <c r="H60" s="224"/>
      <c r="I60" s="224"/>
      <c r="J60" s="224"/>
    </row>
    <row r="61" spans="1:11" ht="12.75" customHeight="1" x14ac:dyDescent="0.2">
      <c r="A61" s="227" t="s">
        <v>346</v>
      </c>
      <c r="B61" s="227"/>
      <c r="C61" s="227"/>
      <c r="D61" s="227"/>
      <c r="E61" s="227"/>
      <c r="F61" s="225">
        <v>11259</v>
      </c>
      <c r="G61" s="225"/>
      <c r="H61" s="172"/>
      <c r="I61" s="172"/>
      <c r="J61" s="172"/>
    </row>
    <row r="62" spans="1:11" ht="15" customHeight="1" x14ac:dyDescent="0.2">
      <c r="A62" s="224" t="s">
        <v>359</v>
      </c>
      <c r="B62" s="224"/>
      <c r="C62" s="224"/>
      <c r="D62" s="224"/>
      <c r="E62" s="224"/>
      <c r="F62" s="224"/>
      <c r="G62" s="224"/>
      <c r="H62" s="224"/>
      <c r="I62" s="224"/>
      <c r="J62" s="224"/>
    </row>
    <row r="63" spans="1:11" x14ac:dyDescent="0.2">
      <c r="A63" s="162" t="s">
        <v>347</v>
      </c>
      <c r="B63" s="162"/>
      <c r="C63" s="162"/>
      <c r="D63" s="162"/>
      <c r="E63" s="162"/>
      <c r="F63" s="226">
        <v>14597</v>
      </c>
      <c r="G63" s="226"/>
      <c r="H63" s="162"/>
      <c r="I63" s="162"/>
      <c r="J63" s="162"/>
    </row>
    <row r="64" spans="1:11" ht="15" customHeight="1" x14ac:dyDescent="0.2">
      <c r="A64" s="224" t="s">
        <v>348</v>
      </c>
      <c r="B64" s="224"/>
      <c r="C64" s="224"/>
      <c r="D64" s="224"/>
      <c r="E64" s="224"/>
      <c r="F64" s="224"/>
      <c r="G64" s="224"/>
      <c r="H64" s="224"/>
      <c r="I64" s="224"/>
      <c r="J64" s="224"/>
    </row>
    <row r="65" spans="1:13" ht="15" customHeight="1" x14ac:dyDescent="0.2">
      <c r="A65" s="162" t="s">
        <v>350</v>
      </c>
      <c r="B65" s="162"/>
      <c r="C65" s="162"/>
      <c r="D65" s="162"/>
      <c r="E65" s="162"/>
      <c r="F65" s="226">
        <v>5265</v>
      </c>
      <c r="G65" s="226"/>
      <c r="H65" s="172"/>
      <c r="I65" s="172"/>
      <c r="J65" s="172"/>
    </row>
    <row r="66" spans="1:13" ht="15" customHeight="1" x14ac:dyDescent="0.2">
      <c r="A66" s="173" t="s">
        <v>349</v>
      </c>
      <c r="B66" s="162"/>
      <c r="C66" s="162"/>
      <c r="D66" s="162"/>
      <c r="E66" s="162"/>
      <c r="F66" s="174"/>
      <c r="G66" s="162"/>
      <c r="H66" s="171"/>
      <c r="I66" s="171"/>
      <c r="J66" s="171"/>
      <c r="M66" s="58" t="s">
        <v>355</v>
      </c>
    </row>
    <row r="67" spans="1:13" x14ac:dyDescent="0.2">
      <c r="A67" s="162" t="s">
        <v>351</v>
      </c>
      <c r="B67" s="162"/>
      <c r="C67" s="162"/>
      <c r="D67" s="162"/>
      <c r="E67" s="162"/>
      <c r="F67" s="226">
        <v>4414</v>
      </c>
      <c r="G67" s="226"/>
      <c r="H67" s="162"/>
      <c r="I67" s="162"/>
      <c r="J67" s="162"/>
    </row>
    <row r="68" spans="1:13" ht="24.95" customHeight="1" x14ac:dyDescent="0.2">
      <c r="A68" s="224" t="s">
        <v>285</v>
      </c>
      <c r="B68" s="224"/>
      <c r="C68" s="224"/>
      <c r="D68" s="224"/>
      <c r="E68" s="224"/>
      <c r="F68" s="224"/>
      <c r="G68" s="224"/>
      <c r="H68" s="224"/>
      <c r="I68" s="224"/>
      <c r="J68" s="224"/>
    </row>
    <row r="69" spans="1:13" ht="14.25" customHeight="1" x14ac:dyDescent="0.2">
      <c r="A69" s="227" t="s">
        <v>352</v>
      </c>
      <c r="B69" s="227"/>
      <c r="C69" s="227"/>
      <c r="D69" s="227"/>
      <c r="E69" s="227"/>
      <c r="F69" s="238">
        <v>346</v>
      </c>
      <c r="G69" s="238"/>
      <c r="H69" s="162"/>
      <c r="I69" s="162"/>
      <c r="J69" s="162"/>
    </row>
    <row r="70" spans="1:13" x14ac:dyDescent="0.2">
      <c r="A70" s="234" t="s">
        <v>353</v>
      </c>
      <c r="B70" s="234"/>
      <c r="C70" s="234"/>
      <c r="D70" s="234"/>
      <c r="E70" s="234"/>
      <c r="F70" s="239">
        <v>174</v>
      </c>
      <c r="G70" s="239"/>
      <c r="H70" s="162"/>
      <c r="I70" s="162"/>
      <c r="J70" s="162"/>
    </row>
    <row r="71" spans="1:13" x14ac:dyDescent="0.2">
      <c r="A71" s="163"/>
      <c r="B71" s="163"/>
      <c r="C71" s="163"/>
      <c r="D71" s="163"/>
      <c r="E71" s="163"/>
      <c r="F71" s="175"/>
      <c r="G71" s="175"/>
      <c r="H71" s="162"/>
      <c r="I71" s="162"/>
      <c r="J71" s="162"/>
    </row>
    <row r="72" spans="1:13" x14ac:dyDescent="0.2">
      <c r="A72" s="227" t="s">
        <v>295</v>
      </c>
      <c r="B72" s="227"/>
      <c r="C72" s="162"/>
      <c r="D72" s="162"/>
      <c r="E72" s="162"/>
      <c r="F72" s="162"/>
      <c r="G72" s="162"/>
      <c r="H72" s="162"/>
      <c r="I72" s="162"/>
      <c r="J72" s="162"/>
    </row>
    <row r="73" spans="1:13" x14ac:dyDescent="0.2">
      <c r="A73" s="162" t="s">
        <v>329</v>
      </c>
      <c r="B73" s="162"/>
      <c r="C73" s="162"/>
      <c r="D73" s="162"/>
      <c r="E73" s="162"/>
      <c r="F73" s="162"/>
      <c r="G73" s="162"/>
      <c r="H73" s="162"/>
      <c r="I73" s="162"/>
      <c r="J73" s="162"/>
    </row>
    <row r="74" spans="1:13" x14ac:dyDescent="0.2">
      <c r="A74" s="162"/>
      <c r="B74" s="162"/>
      <c r="C74" s="162"/>
      <c r="D74" s="162"/>
      <c r="E74" s="162"/>
      <c r="F74" s="162"/>
      <c r="G74" s="162"/>
      <c r="H74" s="162"/>
      <c r="I74" s="162"/>
      <c r="J74" s="162"/>
    </row>
    <row r="75" spans="1:13" x14ac:dyDescent="0.2">
      <c r="A75" s="227" t="s">
        <v>360</v>
      </c>
      <c r="B75" s="227"/>
      <c r="C75" s="162"/>
      <c r="D75" s="162"/>
      <c r="E75" s="162"/>
      <c r="F75" s="162"/>
      <c r="G75" s="162"/>
      <c r="H75" s="162"/>
      <c r="I75" s="162"/>
      <c r="J75" s="162"/>
    </row>
    <row r="76" spans="1:13" x14ac:dyDescent="0.2">
      <c r="A76" s="162" t="s">
        <v>330</v>
      </c>
      <c r="B76" s="162"/>
      <c r="C76" s="162"/>
      <c r="D76" s="162"/>
      <c r="E76" s="162"/>
      <c r="F76" s="162"/>
      <c r="G76" s="162"/>
      <c r="H76" s="162"/>
      <c r="I76" s="162"/>
      <c r="J76" s="162"/>
    </row>
    <row r="77" spans="1:13" ht="15" customHeight="1" x14ac:dyDescent="0.2">
      <c r="A77" s="162"/>
      <c r="B77" s="162"/>
      <c r="C77" s="162"/>
      <c r="D77" s="162"/>
      <c r="E77" s="162"/>
      <c r="F77" s="162"/>
      <c r="G77" s="162"/>
      <c r="H77" s="164"/>
      <c r="I77" s="164"/>
      <c r="J77" s="164"/>
    </row>
    <row r="78" spans="1:13" x14ac:dyDescent="0.2">
      <c r="A78" s="176" t="s">
        <v>361</v>
      </c>
      <c r="B78" s="176"/>
      <c r="C78" s="176"/>
      <c r="D78" s="176"/>
      <c r="E78" s="162"/>
      <c r="F78" s="162"/>
      <c r="G78" s="162"/>
      <c r="H78" s="162"/>
      <c r="I78" s="162"/>
      <c r="J78" s="162"/>
    </row>
    <row r="79" spans="1:13" x14ac:dyDescent="0.2">
      <c r="A79" s="176"/>
      <c r="B79" s="176"/>
      <c r="C79" s="176"/>
      <c r="D79" s="176"/>
      <c r="E79" s="162"/>
      <c r="F79" s="162"/>
      <c r="G79" s="162"/>
      <c r="H79" s="162"/>
      <c r="I79" s="162"/>
      <c r="J79" s="162"/>
    </row>
    <row r="80" spans="1:13" ht="50.1" customHeight="1" x14ac:dyDescent="0.2">
      <c r="A80" s="227" t="s">
        <v>365</v>
      </c>
      <c r="B80" s="228"/>
      <c r="C80" s="228"/>
      <c r="D80" s="228"/>
      <c r="E80" s="228"/>
      <c r="F80" s="228"/>
      <c r="G80" s="228"/>
      <c r="H80" s="228"/>
      <c r="I80" s="228"/>
      <c r="J80" s="162"/>
    </row>
    <row r="81" spans="1:10" ht="15" customHeight="1" x14ac:dyDescent="0.2">
      <c r="A81" s="162"/>
      <c r="B81" s="162"/>
      <c r="C81" s="162"/>
      <c r="D81" s="162"/>
      <c r="E81" s="162"/>
      <c r="F81" s="162"/>
      <c r="G81" s="162"/>
      <c r="H81" s="164"/>
      <c r="I81" s="164"/>
      <c r="J81" s="164"/>
    </row>
    <row r="82" spans="1:10" ht="50.1" customHeight="1" x14ac:dyDescent="0.2">
      <c r="A82" s="227" t="s">
        <v>362</v>
      </c>
      <c r="B82" s="227"/>
      <c r="C82" s="227"/>
      <c r="D82" s="227"/>
      <c r="E82" s="227"/>
      <c r="F82" s="227"/>
      <c r="G82" s="227"/>
      <c r="H82" s="227"/>
      <c r="I82" s="227"/>
      <c r="J82" s="162"/>
    </row>
    <row r="83" spans="1:10" ht="15" customHeight="1" x14ac:dyDescent="0.2">
      <c r="A83" s="162"/>
      <c r="B83" s="162"/>
      <c r="C83" s="162"/>
      <c r="D83" s="162"/>
      <c r="E83" s="162"/>
      <c r="F83" s="162"/>
      <c r="G83" s="162"/>
      <c r="H83" s="164"/>
      <c r="I83" s="164"/>
      <c r="J83" s="164"/>
    </row>
    <row r="84" spans="1:10" ht="24.95" customHeight="1" x14ac:dyDescent="0.2">
      <c r="A84" s="227" t="s">
        <v>363</v>
      </c>
      <c r="B84" s="227"/>
      <c r="C84" s="227"/>
      <c r="D84" s="227"/>
      <c r="E84" s="227"/>
      <c r="F84" s="227"/>
      <c r="G84" s="227"/>
      <c r="H84" s="227"/>
      <c r="I84" s="227"/>
      <c r="J84" s="162"/>
    </row>
    <row r="85" spans="1:10" ht="15" customHeight="1" x14ac:dyDescent="0.2">
      <c r="A85" s="162"/>
      <c r="B85" s="162"/>
      <c r="C85" s="162"/>
      <c r="D85" s="162"/>
      <c r="E85" s="162"/>
      <c r="F85" s="162"/>
      <c r="G85" s="162"/>
      <c r="H85" s="162"/>
      <c r="I85" s="162"/>
      <c r="J85" s="162"/>
    </row>
    <row r="86" spans="1:10" ht="24.95" customHeight="1" x14ac:dyDescent="0.2">
      <c r="A86" s="227" t="s">
        <v>364</v>
      </c>
      <c r="B86" s="227"/>
      <c r="C86" s="227"/>
      <c r="D86" s="227"/>
      <c r="E86" s="227"/>
      <c r="F86" s="227"/>
      <c r="G86" s="227"/>
      <c r="H86" s="227"/>
      <c r="I86" s="227"/>
      <c r="J86" s="177"/>
    </row>
    <row r="87" spans="1:10" ht="15" customHeight="1" x14ac:dyDescent="0.2">
      <c r="A87" s="162"/>
      <c r="B87" s="162"/>
      <c r="C87" s="162"/>
      <c r="D87" s="162"/>
      <c r="E87" s="162"/>
      <c r="F87" s="162"/>
      <c r="G87" s="162"/>
      <c r="H87" s="177"/>
      <c r="I87" s="162"/>
      <c r="J87" s="162"/>
    </row>
    <row r="88" spans="1:10" ht="15" customHeight="1" x14ac:dyDescent="0.2">
      <c r="A88" s="162"/>
      <c r="B88" s="162"/>
      <c r="C88" s="162"/>
      <c r="D88" s="162"/>
      <c r="E88" s="162"/>
      <c r="F88" s="162"/>
      <c r="G88" s="162"/>
      <c r="H88" s="178"/>
      <c r="I88" s="178"/>
      <c r="J88" s="178"/>
    </row>
    <row r="89" spans="1:10" ht="15" customHeight="1" x14ac:dyDescent="0.2">
      <c r="A89" s="162" t="s">
        <v>303</v>
      </c>
      <c r="B89" s="162"/>
      <c r="C89" s="162"/>
      <c r="D89" s="162"/>
      <c r="E89" s="162"/>
      <c r="F89" s="236" t="s">
        <v>299</v>
      </c>
      <c r="G89" s="236"/>
      <c r="H89" s="236"/>
      <c r="I89" s="162"/>
      <c r="J89" s="162"/>
    </row>
    <row r="90" spans="1:10" ht="15" customHeight="1" x14ac:dyDescent="0.2">
      <c r="A90" s="162"/>
      <c r="B90" s="162"/>
      <c r="C90" s="162"/>
      <c r="D90" s="162"/>
      <c r="E90" s="162"/>
      <c r="F90" s="162"/>
      <c r="G90" s="177"/>
      <c r="H90" s="179"/>
      <c r="I90" s="162"/>
      <c r="J90" s="162"/>
    </row>
    <row r="91" spans="1:10" ht="15" customHeight="1" x14ac:dyDescent="0.2">
      <c r="A91" s="162" t="s">
        <v>304</v>
      </c>
      <c r="B91" s="162"/>
      <c r="C91" s="162"/>
      <c r="D91" s="162"/>
      <c r="E91" s="162"/>
      <c r="F91" s="237" t="s">
        <v>300</v>
      </c>
      <c r="G91" s="237"/>
      <c r="H91" s="237"/>
      <c r="I91" s="162"/>
      <c r="J91" s="162"/>
    </row>
    <row r="92" spans="1:10" ht="15" customHeight="1" x14ac:dyDescent="0.2">
      <c r="A92" s="162"/>
      <c r="B92" s="162"/>
      <c r="C92" s="162"/>
      <c r="D92" s="162"/>
      <c r="E92" s="162"/>
      <c r="F92" s="162"/>
      <c r="G92" s="179"/>
      <c r="H92" s="177"/>
      <c r="I92" s="177"/>
      <c r="J92" s="177"/>
    </row>
    <row r="93" spans="1:10" x14ac:dyDescent="0.2">
      <c r="A93" s="162"/>
      <c r="B93" s="162"/>
      <c r="C93" s="162"/>
      <c r="D93" s="162"/>
      <c r="E93" s="162"/>
      <c r="F93" s="162"/>
      <c r="G93" s="179"/>
      <c r="H93" s="179"/>
      <c r="I93" s="162"/>
      <c r="J93" s="162"/>
    </row>
    <row r="94" spans="1:10" ht="14.25" customHeight="1" x14ac:dyDescent="0.2">
      <c r="A94" s="162"/>
      <c r="B94" s="162"/>
      <c r="C94" s="162"/>
      <c r="D94" s="162"/>
      <c r="E94" s="162"/>
      <c r="F94" s="162"/>
      <c r="G94" s="179"/>
      <c r="H94" s="180"/>
      <c r="I94" s="180"/>
      <c r="J94" s="180"/>
    </row>
    <row r="95" spans="1:10" x14ac:dyDescent="0.2">
      <c r="A95" s="162"/>
      <c r="B95" s="162"/>
      <c r="C95" s="162"/>
      <c r="D95" s="162"/>
      <c r="E95" s="162"/>
      <c r="F95" s="236" t="s">
        <v>333</v>
      </c>
      <c r="G95" s="236"/>
      <c r="H95" s="236"/>
      <c r="I95" s="162"/>
      <c r="J95" s="162"/>
    </row>
    <row r="96" spans="1:10" x14ac:dyDescent="0.2">
      <c r="A96" s="162"/>
      <c r="B96" s="162"/>
      <c r="C96" s="162"/>
      <c r="D96" s="162"/>
      <c r="E96" s="162"/>
      <c r="F96" s="162"/>
      <c r="G96" s="179"/>
      <c r="H96" s="162"/>
      <c r="I96" s="162"/>
      <c r="J96" s="162"/>
    </row>
    <row r="97" spans="1:10" x14ac:dyDescent="0.2">
      <c r="A97" s="162"/>
      <c r="B97" s="162"/>
      <c r="C97" s="162"/>
      <c r="D97" s="162"/>
      <c r="E97" s="162"/>
      <c r="F97" s="235" t="s">
        <v>300</v>
      </c>
      <c r="G97" s="235"/>
      <c r="H97" s="235"/>
      <c r="I97" s="162"/>
      <c r="J97" s="162"/>
    </row>
    <row r="98" spans="1:10" x14ac:dyDescent="0.2">
      <c r="A98" s="162"/>
      <c r="B98" s="162"/>
      <c r="C98" s="162"/>
      <c r="D98" s="162"/>
      <c r="E98" s="162"/>
      <c r="F98" s="162"/>
      <c r="G98" s="162"/>
      <c r="H98" s="162"/>
      <c r="I98" s="162"/>
      <c r="J98" s="162"/>
    </row>
    <row r="99" spans="1:10" x14ac:dyDescent="0.2">
      <c r="A99" s="162"/>
      <c r="B99" s="162"/>
      <c r="C99" s="162"/>
      <c r="D99" s="162"/>
      <c r="E99" s="162"/>
      <c r="F99" s="162"/>
      <c r="G99" s="162"/>
      <c r="H99" s="162"/>
      <c r="I99" s="162"/>
      <c r="J99" s="162"/>
    </row>
    <row r="100" spans="1:10" x14ac:dyDescent="0.2">
      <c r="A100" s="162"/>
      <c r="B100" s="162"/>
      <c r="C100" s="162"/>
      <c r="D100" s="162"/>
      <c r="E100" s="162"/>
      <c r="F100" s="162"/>
      <c r="G100" s="162"/>
      <c r="H100" s="162"/>
      <c r="I100" s="162"/>
      <c r="J100" s="162"/>
    </row>
    <row r="101" spans="1:10" x14ac:dyDescent="0.2">
      <c r="A101" s="162"/>
      <c r="B101" s="162"/>
      <c r="C101" s="162"/>
      <c r="D101" s="162"/>
      <c r="E101" s="162"/>
      <c r="F101" s="162"/>
      <c r="G101" s="162"/>
      <c r="H101" s="162"/>
      <c r="I101" s="162"/>
      <c r="J101" s="162"/>
    </row>
    <row r="102" spans="1:10" x14ac:dyDescent="0.2">
      <c r="A102" s="162"/>
      <c r="B102" s="162"/>
      <c r="C102" s="162"/>
      <c r="D102" s="162"/>
      <c r="E102" s="162"/>
      <c r="F102" s="162"/>
      <c r="G102" s="162"/>
      <c r="H102" s="162"/>
      <c r="I102" s="162"/>
      <c r="J102" s="162"/>
    </row>
    <row r="103" spans="1:10" x14ac:dyDescent="0.2">
      <c r="A103" s="162"/>
      <c r="B103" s="162"/>
      <c r="C103" s="162"/>
      <c r="D103" s="162"/>
      <c r="E103" s="162"/>
      <c r="F103" s="162"/>
      <c r="G103" s="162"/>
      <c r="H103" s="162"/>
      <c r="I103" s="162"/>
      <c r="J103" s="162"/>
    </row>
    <row r="104" spans="1:10" x14ac:dyDescent="0.2">
      <c r="A104" s="162"/>
      <c r="B104" s="162"/>
      <c r="C104" s="162"/>
      <c r="D104" s="162"/>
      <c r="E104" s="162"/>
      <c r="F104" s="162"/>
      <c r="G104" s="162"/>
      <c r="H104" s="162"/>
      <c r="I104" s="162"/>
      <c r="J104" s="162"/>
    </row>
    <row r="105" spans="1:10" x14ac:dyDescent="0.2">
      <c r="A105" s="162"/>
      <c r="B105" s="162"/>
      <c r="C105" s="162"/>
      <c r="D105" s="162"/>
      <c r="E105" s="162"/>
      <c r="F105" s="162"/>
      <c r="G105" s="162"/>
      <c r="H105" s="162"/>
      <c r="I105" s="162"/>
      <c r="J105" s="162"/>
    </row>
    <row r="106" spans="1:10" x14ac:dyDescent="0.2">
      <c r="A106" s="162"/>
      <c r="B106" s="162"/>
      <c r="C106" s="162"/>
      <c r="D106" s="162"/>
      <c r="E106" s="162"/>
      <c r="F106" s="162"/>
      <c r="G106" s="162"/>
      <c r="H106" s="162"/>
      <c r="I106" s="162"/>
      <c r="J106" s="162"/>
    </row>
    <row r="107" spans="1:10" x14ac:dyDescent="0.2">
      <c r="A107" s="162"/>
      <c r="B107" s="162"/>
      <c r="C107" s="162"/>
      <c r="D107" s="162"/>
      <c r="E107" s="162"/>
      <c r="F107" s="162"/>
      <c r="G107" s="162"/>
      <c r="H107" s="162"/>
      <c r="I107" s="162"/>
      <c r="J107" s="162"/>
    </row>
    <row r="108" spans="1:10" x14ac:dyDescent="0.2">
      <c r="A108" s="162"/>
      <c r="B108" s="162"/>
      <c r="C108" s="162"/>
      <c r="D108" s="162"/>
      <c r="E108" s="162"/>
      <c r="F108" s="162"/>
      <c r="G108" s="162"/>
      <c r="H108" s="162"/>
      <c r="I108" s="162"/>
      <c r="J108" s="162"/>
    </row>
    <row r="109" spans="1:10" x14ac:dyDescent="0.2">
      <c r="A109" s="162"/>
      <c r="B109" s="162"/>
      <c r="C109" s="162"/>
      <c r="D109" s="162"/>
      <c r="E109" s="162"/>
      <c r="F109" s="162"/>
      <c r="G109" s="162"/>
      <c r="H109" s="162"/>
      <c r="I109" s="162"/>
      <c r="J109" s="162"/>
    </row>
    <row r="110" spans="1:10" x14ac:dyDescent="0.2">
      <c r="A110" s="162"/>
      <c r="B110" s="162"/>
      <c r="C110" s="162"/>
      <c r="D110" s="162"/>
      <c r="E110" s="162"/>
      <c r="F110" s="162"/>
      <c r="G110" s="162"/>
      <c r="H110" s="162"/>
      <c r="I110" s="162"/>
      <c r="J110" s="162"/>
    </row>
    <row r="111" spans="1:10" x14ac:dyDescent="0.2">
      <c r="A111" s="162"/>
      <c r="B111" s="162"/>
      <c r="C111" s="162"/>
      <c r="D111" s="162"/>
      <c r="E111" s="162"/>
      <c r="F111" s="162"/>
      <c r="G111" s="162"/>
      <c r="H111" s="162"/>
      <c r="I111" s="162"/>
      <c r="J111" s="162"/>
    </row>
    <row r="112" spans="1:10" x14ac:dyDescent="0.2">
      <c r="A112" s="162"/>
      <c r="B112" s="162"/>
      <c r="C112" s="162"/>
      <c r="D112" s="162"/>
      <c r="E112" s="162"/>
      <c r="F112" s="162"/>
      <c r="G112" s="162"/>
      <c r="H112" s="162"/>
      <c r="I112" s="162"/>
      <c r="J112" s="162"/>
    </row>
    <row r="113" spans="1:10" x14ac:dyDescent="0.2">
      <c r="A113" s="162"/>
      <c r="B113" s="162"/>
      <c r="C113" s="162"/>
      <c r="D113" s="162"/>
      <c r="E113" s="162"/>
      <c r="F113" s="162"/>
      <c r="G113" s="162"/>
      <c r="H113" s="162"/>
      <c r="I113" s="162"/>
      <c r="J113" s="162"/>
    </row>
    <row r="114" spans="1:10" x14ac:dyDescent="0.2">
      <c r="A114" s="162"/>
      <c r="B114" s="162"/>
      <c r="C114" s="162"/>
      <c r="D114" s="162"/>
      <c r="E114" s="162"/>
      <c r="F114" s="162"/>
      <c r="G114" s="162"/>
      <c r="H114" s="162"/>
      <c r="I114" s="162"/>
      <c r="J114" s="162"/>
    </row>
    <row r="115" spans="1:10" x14ac:dyDescent="0.2">
      <c r="A115" s="162"/>
      <c r="B115" s="162"/>
      <c r="C115" s="162"/>
      <c r="D115" s="162"/>
      <c r="E115" s="162"/>
      <c r="F115" s="162"/>
      <c r="G115" s="162"/>
      <c r="H115" s="162"/>
      <c r="I115" s="162"/>
      <c r="J115" s="162"/>
    </row>
    <row r="116" spans="1:10" x14ac:dyDescent="0.2">
      <c r="A116" s="162"/>
      <c r="B116" s="162"/>
      <c r="C116" s="162"/>
      <c r="D116" s="162"/>
      <c r="E116" s="162"/>
      <c r="F116" s="162"/>
      <c r="G116" s="162"/>
      <c r="H116" s="162"/>
      <c r="I116" s="162"/>
      <c r="J116" s="162"/>
    </row>
    <row r="117" spans="1:10" x14ac:dyDescent="0.2">
      <c r="A117" s="162"/>
      <c r="B117" s="162"/>
      <c r="C117" s="162"/>
      <c r="D117" s="162"/>
      <c r="E117" s="162"/>
      <c r="F117" s="162"/>
      <c r="G117" s="162"/>
      <c r="H117" s="162"/>
      <c r="I117" s="162"/>
      <c r="J117" s="162"/>
    </row>
    <row r="118" spans="1:10" x14ac:dyDescent="0.2">
      <c r="A118" s="162"/>
      <c r="B118" s="162"/>
      <c r="C118" s="162"/>
      <c r="D118" s="162"/>
      <c r="E118" s="162"/>
      <c r="F118" s="162"/>
      <c r="G118" s="162"/>
      <c r="H118" s="162"/>
      <c r="I118" s="162"/>
      <c r="J118" s="162"/>
    </row>
    <row r="119" spans="1:10" x14ac:dyDescent="0.2">
      <c r="A119" s="162"/>
      <c r="B119" s="162"/>
      <c r="C119" s="162"/>
      <c r="D119" s="162"/>
      <c r="E119" s="162"/>
      <c r="F119" s="162"/>
      <c r="G119" s="162"/>
      <c r="H119" s="162"/>
      <c r="I119" s="162"/>
      <c r="J119" s="162"/>
    </row>
    <row r="120" spans="1:10" x14ac:dyDescent="0.2">
      <c r="A120" s="162"/>
      <c r="B120" s="162"/>
      <c r="C120" s="162"/>
      <c r="D120" s="162"/>
      <c r="E120" s="162"/>
      <c r="F120" s="162"/>
      <c r="G120" s="162"/>
      <c r="H120" s="162"/>
      <c r="I120" s="162"/>
      <c r="J120" s="162"/>
    </row>
    <row r="121" spans="1:10" x14ac:dyDescent="0.2">
      <c r="A121" s="162"/>
      <c r="B121" s="162"/>
      <c r="C121" s="162"/>
      <c r="D121" s="162"/>
      <c r="E121" s="162"/>
      <c r="F121" s="162"/>
      <c r="G121" s="162"/>
      <c r="H121" s="162"/>
      <c r="I121" s="162"/>
      <c r="J121" s="162"/>
    </row>
    <row r="122" spans="1:10" x14ac:dyDescent="0.2">
      <c r="A122" s="162"/>
      <c r="B122" s="162"/>
      <c r="C122" s="162"/>
      <c r="D122" s="162"/>
      <c r="E122" s="162"/>
      <c r="F122" s="162"/>
      <c r="G122" s="162"/>
      <c r="H122" s="162"/>
      <c r="I122" s="162"/>
      <c r="J122" s="162"/>
    </row>
    <row r="123" spans="1:10" x14ac:dyDescent="0.2">
      <c r="A123" s="162"/>
      <c r="B123" s="162"/>
      <c r="C123" s="162"/>
      <c r="D123" s="162"/>
      <c r="E123" s="162"/>
      <c r="F123" s="162"/>
      <c r="G123" s="162"/>
      <c r="H123" s="162"/>
      <c r="I123" s="162"/>
      <c r="J123" s="162"/>
    </row>
    <row r="124" spans="1:10" x14ac:dyDescent="0.2">
      <c r="A124" s="162"/>
      <c r="B124" s="162"/>
      <c r="C124" s="162"/>
      <c r="D124" s="162"/>
      <c r="E124" s="162"/>
      <c r="F124" s="162"/>
      <c r="G124" s="162"/>
      <c r="H124" s="162"/>
      <c r="I124" s="162"/>
      <c r="J124" s="162"/>
    </row>
    <row r="125" spans="1:10" x14ac:dyDescent="0.2">
      <c r="A125" s="162"/>
      <c r="B125" s="162"/>
      <c r="C125" s="162"/>
      <c r="D125" s="162"/>
      <c r="E125" s="162"/>
      <c r="F125" s="162"/>
      <c r="G125" s="162"/>
      <c r="H125" s="162"/>
      <c r="I125" s="162"/>
      <c r="J125" s="162"/>
    </row>
    <row r="126" spans="1:10" x14ac:dyDescent="0.2">
      <c r="A126" s="162"/>
      <c r="B126" s="162"/>
      <c r="C126" s="162"/>
      <c r="D126" s="162"/>
      <c r="E126" s="162"/>
      <c r="F126" s="162"/>
      <c r="G126" s="162"/>
      <c r="H126" s="162"/>
      <c r="I126" s="162"/>
      <c r="J126" s="162"/>
    </row>
    <row r="127" spans="1:10" x14ac:dyDescent="0.2">
      <c r="A127" s="162"/>
      <c r="B127" s="162"/>
      <c r="C127" s="162"/>
      <c r="D127" s="162"/>
      <c r="E127" s="162"/>
      <c r="F127" s="162"/>
      <c r="G127" s="162"/>
      <c r="H127" s="162"/>
      <c r="I127" s="162"/>
      <c r="J127" s="162"/>
    </row>
    <row r="128" spans="1:10" x14ac:dyDescent="0.2">
      <c r="A128" s="162"/>
      <c r="B128" s="162"/>
      <c r="C128" s="162"/>
      <c r="D128" s="162"/>
      <c r="E128" s="162"/>
      <c r="F128" s="162"/>
      <c r="G128" s="162"/>
      <c r="H128" s="162"/>
      <c r="I128" s="162"/>
      <c r="J128" s="162"/>
    </row>
    <row r="129" spans="1:10" x14ac:dyDescent="0.2">
      <c r="A129" s="162"/>
      <c r="B129" s="162"/>
      <c r="C129" s="162"/>
      <c r="D129" s="162"/>
      <c r="E129" s="162"/>
      <c r="F129" s="162"/>
      <c r="G129" s="162"/>
      <c r="H129" s="162"/>
      <c r="I129" s="162"/>
      <c r="J129" s="162"/>
    </row>
    <row r="130" spans="1:10" x14ac:dyDescent="0.2">
      <c r="A130" s="162"/>
      <c r="B130" s="162"/>
      <c r="C130" s="162"/>
      <c r="D130" s="162"/>
      <c r="E130" s="162"/>
      <c r="F130" s="162"/>
      <c r="G130" s="162"/>
      <c r="H130" s="162"/>
      <c r="I130" s="162"/>
      <c r="J130" s="162"/>
    </row>
    <row r="131" spans="1:10" x14ac:dyDescent="0.2">
      <c r="A131" s="162"/>
      <c r="B131" s="162"/>
      <c r="C131" s="162"/>
      <c r="D131" s="162"/>
      <c r="E131" s="162"/>
      <c r="F131" s="162"/>
      <c r="G131" s="162"/>
      <c r="H131" s="162"/>
      <c r="I131" s="162"/>
      <c r="J131" s="162"/>
    </row>
    <row r="132" spans="1:10" x14ac:dyDescent="0.2">
      <c r="A132" s="162"/>
      <c r="B132" s="162"/>
      <c r="C132" s="162"/>
      <c r="D132" s="162"/>
      <c r="E132" s="162"/>
      <c r="F132" s="162"/>
      <c r="G132" s="162"/>
      <c r="H132" s="162"/>
      <c r="I132" s="162"/>
      <c r="J132" s="162"/>
    </row>
    <row r="133" spans="1:10" x14ac:dyDescent="0.2">
      <c r="A133" s="162"/>
      <c r="B133" s="162"/>
      <c r="C133" s="162"/>
      <c r="D133" s="162"/>
      <c r="E133" s="162"/>
      <c r="F133" s="162"/>
      <c r="G133" s="162"/>
      <c r="H133" s="162"/>
      <c r="I133" s="162"/>
      <c r="J133" s="162"/>
    </row>
    <row r="134" spans="1:10" x14ac:dyDescent="0.2">
      <c r="A134" s="162"/>
      <c r="B134" s="162"/>
      <c r="C134" s="162"/>
      <c r="D134" s="162"/>
      <c r="E134" s="162"/>
      <c r="F134" s="162"/>
      <c r="G134" s="162"/>
      <c r="H134" s="162"/>
      <c r="I134" s="162"/>
      <c r="J134" s="162"/>
    </row>
    <row r="135" spans="1:10" x14ac:dyDescent="0.2">
      <c r="A135" s="162"/>
      <c r="B135" s="162"/>
      <c r="C135" s="162"/>
      <c r="D135" s="162"/>
      <c r="E135" s="162"/>
      <c r="F135" s="162"/>
      <c r="G135" s="162"/>
      <c r="H135" s="162"/>
      <c r="I135" s="162"/>
      <c r="J135" s="162"/>
    </row>
    <row r="136" spans="1:10" x14ac:dyDescent="0.2">
      <c r="A136" s="162"/>
      <c r="B136" s="162"/>
      <c r="C136" s="162"/>
      <c r="D136" s="162"/>
      <c r="E136" s="162"/>
      <c r="F136" s="162"/>
      <c r="G136" s="162"/>
      <c r="H136" s="162"/>
      <c r="I136" s="162"/>
      <c r="J136" s="162"/>
    </row>
    <row r="137" spans="1:10" x14ac:dyDescent="0.2">
      <c r="A137" s="162"/>
      <c r="B137" s="162"/>
      <c r="C137" s="162"/>
      <c r="D137" s="162"/>
      <c r="E137" s="162"/>
      <c r="F137" s="162"/>
      <c r="G137" s="162"/>
      <c r="H137" s="162"/>
      <c r="I137" s="162"/>
      <c r="J137" s="162"/>
    </row>
    <row r="138" spans="1:10" x14ac:dyDescent="0.2">
      <c r="A138" s="162"/>
      <c r="B138" s="162"/>
      <c r="C138" s="162"/>
      <c r="D138" s="162"/>
      <c r="E138" s="162"/>
      <c r="F138" s="162"/>
      <c r="G138" s="162"/>
      <c r="H138" s="162"/>
      <c r="I138" s="162"/>
      <c r="J138" s="162"/>
    </row>
    <row r="139" spans="1:10" x14ac:dyDescent="0.2">
      <c r="A139" s="162"/>
      <c r="B139" s="162"/>
      <c r="C139" s="162"/>
      <c r="D139" s="162"/>
      <c r="E139" s="162"/>
      <c r="F139" s="162"/>
      <c r="G139" s="162"/>
      <c r="H139" s="162"/>
      <c r="I139" s="162"/>
      <c r="J139" s="162"/>
    </row>
    <row r="140" spans="1:10" x14ac:dyDescent="0.2">
      <c r="A140" s="162"/>
      <c r="B140" s="162"/>
      <c r="C140" s="162"/>
      <c r="D140" s="162"/>
      <c r="E140" s="162"/>
      <c r="F140" s="162"/>
      <c r="G140" s="162"/>
      <c r="H140" s="162"/>
      <c r="I140" s="162"/>
      <c r="J140" s="162"/>
    </row>
    <row r="141" spans="1:10" x14ac:dyDescent="0.2">
      <c r="A141" s="162"/>
      <c r="B141" s="162"/>
      <c r="C141" s="162"/>
      <c r="D141" s="162"/>
      <c r="E141" s="162"/>
      <c r="F141" s="162"/>
      <c r="G141" s="162"/>
      <c r="H141" s="162"/>
      <c r="I141" s="162"/>
      <c r="J141" s="162"/>
    </row>
  </sheetData>
  <mergeCells count="67">
    <mergeCell ref="A18:B18"/>
    <mergeCell ref="A19:J19"/>
    <mergeCell ref="A26:B26"/>
    <mergeCell ref="A27:J27"/>
    <mergeCell ref="A23:B23"/>
    <mergeCell ref="A24:B24"/>
    <mergeCell ref="A20:B20"/>
    <mergeCell ref="A21:B21"/>
    <mergeCell ref="A22:B22"/>
    <mergeCell ref="A28:J28"/>
    <mergeCell ref="F67:G67"/>
    <mergeCell ref="F59:G59"/>
    <mergeCell ref="A39:J39"/>
    <mergeCell ref="A41:J41"/>
    <mergeCell ref="A54:B54"/>
    <mergeCell ref="A44:J45"/>
    <mergeCell ref="A29:J29"/>
    <mergeCell ref="A30:J30"/>
    <mergeCell ref="A31:J31"/>
    <mergeCell ref="A32:J32"/>
    <mergeCell ref="A33:J33"/>
    <mergeCell ref="A35:B35"/>
    <mergeCell ref="A36:J36"/>
    <mergeCell ref="A43:B43"/>
    <mergeCell ref="A38:B38"/>
    <mergeCell ref="A2:J2"/>
    <mergeCell ref="A3:J3"/>
    <mergeCell ref="A4:J4"/>
    <mergeCell ref="A5:J5"/>
    <mergeCell ref="A16:J16"/>
    <mergeCell ref="A9:J10"/>
    <mergeCell ref="A11:J14"/>
    <mergeCell ref="A47:B47"/>
    <mergeCell ref="A48:J48"/>
    <mergeCell ref="F97:H97"/>
    <mergeCell ref="F95:H95"/>
    <mergeCell ref="F91:H91"/>
    <mergeCell ref="A69:E69"/>
    <mergeCell ref="F69:G69"/>
    <mergeCell ref="A72:B72"/>
    <mergeCell ref="A70:E70"/>
    <mergeCell ref="F70:G70"/>
    <mergeCell ref="A82:I82"/>
    <mergeCell ref="A84:I84"/>
    <mergeCell ref="A86:I86"/>
    <mergeCell ref="F89:H89"/>
    <mergeCell ref="A50:C50"/>
    <mergeCell ref="D50:E50"/>
    <mergeCell ref="F50:G50"/>
    <mergeCell ref="A51:C51"/>
    <mergeCell ref="D51:E51"/>
    <mergeCell ref="F51:G51"/>
    <mergeCell ref="A52:C52"/>
    <mergeCell ref="D52:E52"/>
    <mergeCell ref="F52:G52"/>
    <mergeCell ref="A57:B57"/>
    <mergeCell ref="F63:G63"/>
    <mergeCell ref="A61:E61"/>
    <mergeCell ref="A55:J55"/>
    <mergeCell ref="A60:J60"/>
    <mergeCell ref="A62:J62"/>
    <mergeCell ref="A64:J64"/>
    <mergeCell ref="A68:J68"/>
    <mergeCell ref="F61:G61"/>
    <mergeCell ref="F65:G65"/>
    <mergeCell ref="A80:I80"/>
    <mergeCell ref="A75:B75"/>
  </mergeCells>
  <pageMargins left="0.7" right="0.7" top="0.75" bottom="0.75" header="0.3" footer="0.3"/>
  <pageSetup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Bilans stanja</vt:lpstr>
      <vt:lpstr>Bilans uspjeha</vt:lpstr>
      <vt:lpstr>Neto imovina</vt:lpstr>
      <vt:lpstr>Gotovinski tokovi</vt:lpstr>
      <vt:lpstr>Bilješke</vt:lpstr>
      <vt:lpstr>Bilješke!OLE_LINK1</vt:lpstr>
      <vt:lpstr>'Bilans stanja'!Print_Area</vt:lpstr>
      <vt:lpstr>'Bilans uspjeha'!Print_Area</vt:lpstr>
      <vt:lpstr>Bilješke!Print_Area</vt:lpstr>
      <vt:lpstr>'Gotovinski tokovi'!Print_Area</vt:lpstr>
      <vt:lpstr>'Neto imovina'!Print_Area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dbatinic</dc:creator>
  <cp:lastModifiedBy>Jasminka Gagović</cp:lastModifiedBy>
  <cp:lastPrinted>2023-03-23T13:04:34Z</cp:lastPrinted>
  <dcterms:created xsi:type="dcterms:W3CDTF">2010-11-22T08:47:27Z</dcterms:created>
  <dcterms:modified xsi:type="dcterms:W3CDTF">2023-03-23T13:53:36Z</dcterms:modified>
</cp:coreProperties>
</file>