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X:\Triglav Fondovi - Izvještaji Uprave\31.12.2022\Fondovi\"/>
    </mc:Choice>
  </mc:AlternateContent>
  <xr:revisionPtr revIDLastSave="0" documentId="13_ncr:1_{7CD8FC04-BB6E-4F66-BC2A-2E8DE34E6063}" xr6:coauthVersionLast="47" xr6:coauthVersionMax="47" xr10:uidLastSave="{00000000-0000-0000-0000-000000000000}"/>
  <bookViews>
    <workbookView xWindow="-120" yWindow="-120" windowWidth="24240" windowHeight="13140" activeTab="4" xr2:uid="{00000000-000D-0000-FFFF-FFFF00000000}"/>
  </bookViews>
  <sheets>
    <sheet name="Bilans stanja" sheetId="2" r:id="rId1"/>
    <sheet name="Neto imovina" sheetId="4" r:id="rId2"/>
    <sheet name="Bilans uspjeha" sheetId="3" r:id="rId3"/>
    <sheet name="Gotovinski tokovi" sheetId="5" r:id="rId4"/>
    <sheet name="Bilješke" sheetId="6" r:id="rId5"/>
  </sheets>
  <definedNames>
    <definedName name="_xlnm.Print_Area" localSheetId="0">'Bilans stanja'!$A$1:$H$100</definedName>
    <definedName name="_xlnm.Print_Area" localSheetId="2">'Bilans uspjeha'!$A$1:$H$108</definedName>
    <definedName name="_xlnm.Print_Area" localSheetId="4">Bilješke!$A$1:$I$108</definedName>
    <definedName name="_xlnm.Print_Area" localSheetId="3">'Gotovinski tokovi'!$A$1:$I$73</definedName>
    <definedName name="_xlnm.Print_Area" localSheetId="1">'Neto imovina'!$A$1:$F$55</definedName>
  </definedNames>
  <calcPr calcId="191029"/>
</workbook>
</file>

<file path=xl/calcChain.xml><?xml version="1.0" encoding="utf-8"?>
<calcChain xmlns="http://schemas.openxmlformats.org/spreadsheetml/2006/main">
  <c r="H44" i="5" l="1"/>
  <c r="E30" i="4" l="1"/>
  <c r="G63" i="2"/>
  <c r="G47" i="3" l="1"/>
  <c r="G33" i="3"/>
  <c r="G52" i="3" l="1"/>
  <c r="G40" i="3" s="1"/>
  <c r="H53" i="5"/>
  <c r="H55" i="5" s="1"/>
  <c r="H59" i="5" s="1"/>
  <c r="E42" i="4"/>
  <c r="G24" i="2"/>
  <c r="G44" i="2" s="1"/>
  <c r="G23" i="3"/>
  <c r="G22" i="3" s="1"/>
  <c r="E36" i="4"/>
  <c r="G61" i="3" l="1"/>
  <c r="G68" i="3" s="1"/>
  <c r="G84" i="3" s="1"/>
  <c r="G80" i="2"/>
  <c r="G84" i="2" s="1"/>
  <c r="G54" i="2"/>
  <c r="G60" i="2" s="1"/>
</calcChain>
</file>

<file path=xl/sharedStrings.xml><?xml version="1.0" encoding="utf-8"?>
<sst xmlns="http://schemas.openxmlformats.org/spreadsheetml/2006/main" count="571" uniqueCount="363">
  <si>
    <t>Ostale rezerve</t>
  </si>
  <si>
    <t>Redni broj</t>
  </si>
  <si>
    <t>Pozicija</t>
  </si>
  <si>
    <t>Oznaka za AOP</t>
  </si>
  <si>
    <t xml:space="preserve">IMOVINA </t>
  </si>
  <si>
    <t>Ulaganja u instrumente kapitala</t>
  </si>
  <si>
    <t>1.</t>
  </si>
  <si>
    <t>2.</t>
  </si>
  <si>
    <t>3.</t>
  </si>
  <si>
    <t>4.</t>
  </si>
  <si>
    <t>5.</t>
  </si>
  <si>
    <t>6.</t>
  </si>
  <si>
    <t>7.</t>
  </si>
  <si>
    <t>Odgođena porezna imovina</t>
  </si>
  <si>
    <t>8.</t>
  </si>
  <si>
    <t>OBAVEZE</t>
  </si>
  <si>
    <t>2.2.</t>
  </si>
  <si>
    <t>2.1.</t>
  </si>
  <si>
    <t>Ulaganja u dužničke instrumente</t>
  </si>
  <si>
    <t>3.1.</t>
  </si>
  <si>
    <t>3.2.</t>
  </si>
  <si>
    <t>Obveznice</t>
  </si>
  <si>
    <t xml:space="preserve">Depoziti </t>
  </si>
  <si>
    <t>Ostala finansijska imovina po amortizovanom trošku</t>
  </si>
  <si>
    <t>Potraživanja po osnovu dividendi</t>
  </si>
  <si>
    <t>Potraživanja od društva za upravljanje</t>
  </si>
  <si>
    <t>Obračunati, nefakturisani prihodi (ugovorna imovina)</t>
  </si>
  <si>
    <t>Razgraničenja</t>
  </si>
  <si>
    <t>Ostala imovina i potraživanja</t>
  </si>
  <si>
    <t>4.1.</t>
  </si>
  <si>
    <t>4.2.</t>
  </si>
  <si>
    <t>4.3.</t>
  </si>
  <si>
    <t>4.4.</t>
  </si>
  <si>
    <t>4.5.</t>
  </si>
  <si>
    <t>Potraživanja iz poslovanja</t>
  </si>
  <si>
    <t>Akontacije poreza na dobit</t>
  </si>
  <si>
    <t>8.1.</t>
  </si>
  <si>
    <t>8.2.</t>
  </si>
  <si>
    <t>8.3.</t>
  </si>
  <si>
    <r>
      <t>UKUPNO IMOVINA</t>
    </r>
    <r>
      <rPr>
        <sz val="10"/>
        <color indexed="8"/>
        <rFont val="Arial"/>
        <family val="2"/>
      </rPr>
      <t xml:space="preserve"> (001+002+005+008+014+015+016+017)</t>
    </r>
  </si>
  <si>
    <t>Ostale finansijske obaveze po amortizovanom trošku</t>
  </si>
  <si>
    <t>Obaveze iz poslovanja</t>
  </si>
  <si>
    <t>8.4.</t>
  </si>
  <si>
    <t>Obaveze za tekući porez na dobit</t>
  </si>
  <si>
    <t>Odgođene porezne obaveze</t>
  </si>
  <si>
    <t>Rezervisanja</t>
  </si>
  <si>
    <t>Obaveze za dividende</t>
  </si>
  <si>
    <t>Obaveze prema društvu za upravljanje</t>
  </si>
  <si>
    <t>Ostale obaveze</t>
  </si>
  <si>
    <t>6.1.</t>
  </si>
  <si>
    <t>6.2.</t>
  </si>
  <si>
    <t>6.3.</t>
  </si>
  <si>
    <t>6.4.</t>
  </si>
  <si>
    <t>Finansijska imovina po amortizovanom trošku (009 do 013)</t>
  </si>
  <si>
    <t>Ostala imovina i potraživanja, uključujući i razgraničenja (018 do 021)</t>
  </si>
  <si>
    <t>NETO IMOVINA</t>
  </si>
  <si>
    <t>Dionički kapital</t>
  </si>
  <si>
    <t>D.</t>
  </si>
  <si>
    <t>1.1.</t>
  </si>
  <si>
    <t>1.2.</t>
  </si>
  <si>
    <t>Dionička premija</t>
  </si>
  <si>
    <t xml:space="preserve">Statutarne rezerve </t>
  </si>
  <si>
    <t>5.1.</t>
  </si>
  <si>
    <t>Akumulirana, neraspoređena dobit iz prethodnih perioda</t>
  </si>
  <si>
    <t>5.2.</t>
  </si>
  <si>
    <t>Dobit tekućeg perioda</t>
  </si>
  <si>
    <t>Akumulirani, nepokriveni gubici iz prethodnih perioda</t>
  </si>
  <si>
    <t>Gubitak tekućeg perioda</t>
  </si>
  <si>
    <t xml:space="preserve">C. </t>
  </si>
  <si>
    <t>B.</t>
  </si>
  <si>
    <t>A.</t>
  </si>
  <si>
    <t>E.</t>
  </si>
  <si>
    <t>F.</t>
  </si>
  <si>
    <t>M.P.</t>
  </si>
  <si>
    <t>(u BAM)</t>
  </si>
  <si>
    <t>Ulaganja u nekretnine</t>
  </si>
  <si>
    <t>Obaveze prema banci depozitaru</t>
  </si>
  <si>
    <t>6.5.</t>
  </si>
  <si>
    <t>Vanbilansna aktiva</t>
  </si>
  <si>
    <t>Vanbilansna pasiva</t>
  </si>
  <si>
    <t xml:space="preserve">VANBILANSNA EVIDENCIJA </t>
  </si>
  <si>
    <t>BROJ EMITOVANIH DIONICA/UDJELA</t>
  </si>
  <si>
    <t>Udjeli</t>
  </si>
  <si>
    <t>IZVJEŠTAJ O FINANSIJSKOM POLOŽAJU NA KRAJU PERIODA</t>
  </si>
  <si>
    <t>(BILANS STANJA)</t>
  </si>
  <si>
    <t>Revalorizacione rezerve za instrumente zaštite</t>
  </si>
  <si>
    <t>Ostale revalorizacione rezerve</t>
  </si>
  <si>
    <t>Bilješka</t>
  </si>
  <si>
    <t>Gotovina i gotovinski ekvivalenti</t>
  </si>
  <si>
    <t>Finansijska imovina po fer vrijednosti kroz bilans uspjeha (003+004)</t>
  </si>
  <si>
    <t>Finansijske obaveze po fer vrijednosti kroz bilans uspjeha</t>
  </si>
  <si>
    <t>Finansijska imovina po fer vrijednosti kroz ostali ukupni rezultat (006+007)</t>
  </si>
  <si>
    <t>Revalorizacione rezerve za finansijsku imovinu mjerenu po fer vrijednosti kroz ostali ukupni rezultat</t>
  </si>
  <si>
    <t>Ostale obaveze, uključujući i razgraničenja (031 do 035)</t>
  </si>
  <si>
    <r>
      <t>UKUPNO OBAVEZE</t>
    </r>
    <r>
      <rPr>
        <sz val="10"/>
        <rFont val="Arial"/>
        <family val="2"/>
      </rPr>
      <t xml:space="preserve"> (023+024+027+028+029+030)</t>
    </r>
  </si>
  <si>
    <t>Vlasnički kapital (038+039)</t>
  </si>
  <si>
    <t>Rezerve (042+043)</t>
  </si>
  <si>
    <t>Dobit (049+050)</t>
  </si>
  <si>
    <t>Gubitak (052+053)</t>
  </si>
  <si>
    <r>
      <t xml:space="preserve">UKUPNO NETO IMOVINA </t>
    </r>
    <r>
      <rPr>
        <sz val="10"/>
        <rFont val="Arial"/>
        <family val="2"/>
      </rPr>
      <t>(037+040+041+044+048-051)</t>
    </r>
  </si>
  <si>
    <r>
      <t xml:space="preserve">NETO IMOVINA PO DIONICI/UDJELU </t>
    </r>
    <r>
      <rPr>
        <sz val="10"/>
        <rFont val="Arial"/>
        <family val="2"/>
      </rPr>
      <t>(054/055)</t>
    </r>
  </si>
  <si>
    <t>Revalorizacione rezerve (045 do 047)</t>
  </si>
  <si>
    <t>Finansijske obaveze po amortizovanom trošku (025+026)</t>
  </si>
  <si>
    <t>Identifikacioni broj za direktne poreze</t>
  </si>
  <si>
    <t>Šifra djelatnosti po KD BiH 2010</t>
  </si>
  <si>
    <t>Naziv društva za upravljanje</t>
  </si>
  <si>
    <t>Šifra djelatnosti po SKD</t>
  </si>
  <si>
    <t>Matični broj i JIB društva za upravljanje</t>
  </si>
  <si>
    <t>Šifra opštine</t>
  </si>
  <si>
    <t>Registarski broj fonda</t>
  </si>
  <si>
    <t>Naziv banke</t>
  </si>
  <si>
    <t>Identifikacioni broj za indirektne poreze</t>
  </si>
  <si>
    <t>Broj računa</t>
  </si>
  <si>
    <t>Dana____________                                          Broj licence:____________________</t>
  </si>
  <si>
    <t>Naziv investicijskog fonda</t>
  </si>
  <si>
    <t>Sjedište i adresainvesticijskog fonda</t>
  </si>
  <si>
    <t>U ______________                                Certificirani računovođa ____________________________</t>
  </si>
  <si>
    <t>IZVJEŠTAJ O UKUPNOM REZULTATU ZA PERIOD</t>
  </si>
  <si>
    <t xml:space="preserve">                                                                                                     (BILANS USPJEHA)</t>
  </si>
  <si>
    <t>BILANS USPJEHA</t>
  </si>
  <si>
    <r>
      <t>Prihodi</t>
    </r>
    <r>
      <rPr>
        <sz val="10"/>
        <rFont val="Arial"/>
        <family val="2"/>
      </rPr>
      <t xml:space="preserve"> (202+206+207+212+216+217)</t>
    </r>
  </si>
  <si>
    <t>Prihodi od kamata (203 do 205)</t>
  </si>
  <si>
    <t>Prihodi od kamata od finansijske imovine po amortizovanom trošku</t>
  </si>
  <si>
    <t>Prihodi od kamata od finansijske imovine po fer vrijednosti kroz ostali ukupni rezultat</t>
  </si>
  <si>
    <t>1.3.</t>
  </si>
  <si>
    <t>Prihodi od kamata od finansijske imovine po fer vrijednosti kroz bilans uspjeha</t>
  </si>
  <si>
    <t>Prihodi od dividendi</t>
  </si>
  <si>
    <t>Realizovani neto dobici od prodaje ulaganja (208 do 211)</t>
  </si>
  <si>
    <t>Neto dobici od prodaje finansijske imovine po amortizovanom trošku</t>
  </si>
  <si>
    <t>Neto dobici od prodaje finansijske imovine po fer vrijednosti kroz ostali ukupni rezultat</t>
  </si>
  <si>
    <t>3.3.</t>
  </si>
  <si>
    <t>Neto dobici od prodaje finansijske imovine po fer vrijednosti kroz bilans uspjeha</t>
  </si>
  <si>
    <t>3.4.</t>
  </si>
  <si>
    <t>Neto dobici od prodaje nekretnina</t>
  </si>
  <si>
    <t>Nerealizovani neto dobici po osnovu promjene fer vrijednosti (213 do 215)</t>
  </si>
  <si>
    <t>Neto dobici od finansijske imovine po fer vrijednosti kroz bilans uspjeha</t>
  </si>
  <si>
    <t>Neto dobici od finansijskih obaveza po fer vrijednosti kroz bilans uspjeha</t>
  </si>
  <si>
    <t>Neto dobici od ulaganja u nekretnine koje se vode po fer vrijednosti</t>
  </si>
  <si>
    <t>Neto pozitivne kursne razlike</t>
  </si>
  <si>
    <t>Ostali prihodi i dobici</t>
  </si>
  <si>
    <r>
      <t>Rashodi</t>
    </r>
    <r>
      <rPr>
        <sz val="10"/>
        <rFont val="Arial"/>
        <family val="2"/>
      </rPr>
      <t xml:space="preserve"> (219+220+221+222+223+224+225+230+234+235+236)</t>
    </r>
  </si>
  <si>
    <t>Naknada društvu za upravljanje</t>
  </si>
  <si>
    <t>Transakcijski troškovi pri kupovini i prodaji ulaganja</t>
  </si>
  <si>
    <t>Ulazne i izlazne naknade</t>
  </si>
  <si>
    <t>Naknada banci depozitaru</t>
  </si>
  <si>
    <t>Naknade članovima nadzornog odbora i direktoru</t>
  </si>
  <si>
    <t>Naknade Registru vrijednosnih papira u FBiH i Komisiji za vrijednosne papire FBiH</t>
  </si>
  <si>
    <t>Realizovani neto gubici od prodaje ulaganja (226 do 229)</t>
  </si>
  <si>
    <t>7.1.</t>
  </si>
  <si>
    <t>Neto gubici od prodaje finansijske imovine po amortizovanom trošku</t>
  </si>
  <si>
    <t>7.2.</t>
  </si>
  <si>
    <t>Neto gubici od prodaje finansijske imovine po fer vrijednosti kroz ostali ukupni rezultat</t>
  </si>
  <si>
    <t>7.3.</t>
  </si>
  <si>
    <t>Neto gubici od prodaje finansijske imovine po fer vrijednosti kroz bilans uspjeha</t>
  </si>
  <si>
    <t>7.4.</t>
  </si>
  <si>
    <t>Neto gubici od prodaje nekretnina</t>
  </si>
  <si>
    <t>Nerealizovani neto gubici po osnovu promjene fer  vrijednosti (231 do 233)</t>
  </si>
  <si>
    <t>Neto gubici od finansijske imovine po fer vrijednosti kroz bilans uspjeha</t>
  </si>
  <si>
    <t>Neto gubici od finansijskih obaveza po fer vrijednosti kroz bilans uspjeha</t>
  </si>
  <si>
    <t>Neto gubici od ulaganja u nekretnine koje se vode po fer vrijednosti</t>
  </si>
  <si>
    <t>9.</t>
  </si>
  <si>
    <t>Finansijski rashodi</t>
  </si>
  <si>
    <t>10.</t>
  </si>
  <si>
    <t>Neto negativne kursne razlike</t>
  </si>
  <si>
    <t>11.</t>
  </si>
  <si>
    <t>Ostali rashodi i gubici</t>
  </si>
  <si>
    <t>C.</t>
  </si>
  <si>
    <r>
      <t xml:space="preserve">Dobit prije oporezivanja </t>
    </r>
    <r>
      <rPr>
        <sz val="10"/>
        <color theme="1"/>
        <rFont val="Arial"/>
        <family val="2"/>
      </rPr>
      <t>(201-218)</t>
    </r>
  </si>
  <si>
    <r>
      <t>Gubitak prije oporezivanja</t>
    </r>
    <r>
      <rPr>
        <sz val="10"/>
        <color theme="1"/>
        <rFont val="Arial"/>
        <family val="2"/>
      </rPr>
      <t xml:space="preserve"> (218-201)</t>
    </r>
  </si>
  <si>
    <r>
      <t xml:space="preserve">Porez na dobit </t>
    </r>
    <r>
      <rPr>
        <sz val="10"/>
        <color theme="1"/>
        <rFont val="Arial"/>
        <family val="2"/>
      </rPr>
      <t>(240</t>
    </r>
    <r>
      <rPr>
        <u/>
        <sz val="10"/>
        <color theme="1"/>
        <rFont val="Arial"/>
        <family val="2"/>
      </rPr>
      <t>+</t>
    </r>
    <r>
      <rPr>
        <sz val="10"/>
        <color theme="1"/>
        <rFont val="Arial"/>
        <family val="2"/>
      </rPr>
      <t>241)</t>
    </r>
  </si>
  <si>
    <t>Tekući porez na dobit</t>
  </si>
  <si>
    <t xml:space="preserve">Odgođeni porez na dobit </t>
  </si>
  <si>
    <r>
      <t xml:space="preserve">Dobit </t>
    </r>
    <r>
      <rPr>
        <sz val="10"/>
        <color theme="1"/>
        <rFont val="Arial"/>
        <family val="2"/>
      </rPr>
      <t>(237</t>
    </r>
    <r>
      <rPr>
        <u/>
        <sz val="10"/>
        <color theme="1"/>
        <rFont val="Arial"/>
        <family val="2"/>
      </rPr>
      <t>+</t>
    </r>
    <r>
      <rPr>
        <sz val="10"/>
        <color theme="1"/>
        <rFont val="Arial"/>
        <family val="2"/>
      </rPr>
      <t>239)</t>
    </r>
  </si>
  <si>
    <t>G.</t>
  </si>
  <si>
    <r>
      <t xml:space="preserve">Gubitak </t>
    </r>
    <r>
      <rPr>
        <sz val="10"/>
        <color theme="1"/>
        <rFont val="Arial"/>
        <family val="2"/>
      </rPr>
      <t>(238</t>
    </r>
    <r>
      <rPr>
        <u/>
        <sz val="10"/>
        <color theme="1"/>
        <rFont val="Arial"/>
        <family val="2"/>
      </rPr>
      <t>+</t>
    </r>
    <r>
      <rPr>
        <sz val="10"/>
        <color theme="1"/>
        <rFont val="Arial"/>
        <family val="2"/>
      </rPr>
      <t>239)</t>
    </r>
  </si>
  <si>
    <t>IZVJEŠTAJ O OSTALOM UKUPNOM REZULTATU</t>
  </si>
  <si>
    <t>H.</t>
  </si>
  <si>
    <r>
      <rPr>
        <b/>
        <sz val="10"/>
        <color theme="1"/>
        <rFont val="Arial"/>
        <family val="2"/>
      </rPr>
      <t>Ostali ukupni rezultat</t>
    </r>
    <r>
      <rPr>
        <sz val="10"/>
        <color theme="1"/>
        <rFont val="Arial"/>
        <family val="2"/>
      </rPr>
      <t xml:space="preserve"> (</t>
    </r>
    <r>
      <rPr>
        <u/>
        <sz val="10"/>
        <color theme="1"/>
        <rFont val="Arial"/>
        <family val="2"/>
      </rPr>
      <t>+</t>
    </r>
    <r>
      <rPr>
        <sz val="10"/>
        <color theme="1"/>
        <rFont val="Arial"/>
        <family val="2"/>
      </rPr>
      <t>245</t>
    </r>
    <r>
      <rPr>
        <u/>
        <sz val="10"/>
        <color theme="1"/>
        <rFont val="Arial"/>
        <family val="2"/>
      </rPr>
      <t>+</t>
    </r>
    <r>
      <rPr>
        <sz val="10"/>
        <color theme="1"/>
        <rFont val="Arial"/>
        <family val="2"/>
      </rPr>
      <t xml:space="preserve">250) </t>
    </r>
  </si>
  <si>
    <t>Stavke koje mogu biti reklasifikovane u bilans uspjeha (+246+247+248-249)</t>
  </si>
  <si>
    <t>Povećanje/(smanjenje) fer vrijednosti dužničkih instrumenata po fer vrijednosti kroz ostali ukupni rezultat</t>
  </si>
  <si>
    <t>Efekti proistekli iz transakcija zaštite ("hedging")</t>
  </si>
  <si>
    <t>Ostale stavke koje mogu biti reklasifikovane u bilans uspjeha</t>
  </si>
  <si>
    <t>1.4.</t>
  </si>
  <si>
    <t>Porez na dobit koji se odnosi na ove stavke</t>
  </si>
  <si>
    <t>Stavke koje neće biti reklasifikovane u bilans uspjeha (+251+252-253)</t>
  </si>
  <si>
    <t>Povećanje/(smanjenje) fer vrijednosti instrumenata kapitala po fer vrijednosti kroz ostali ukupni rezultat</t>
  </si>
  <si>
    <t>Ostale stavke koje neće biti reklasifikovane u bilans uspjeha</t>
  </si>
  <si>
    <t>2.3.</t>
  </si>
  <si>
    <t xml:space="preserve">POVEĆANJE / (SMANJENJE) NETO IMOVINE </t>
  </si>
  <si>
    <t>I.</t>
  </si>
  <si>
    <r>
      <t>Povećanje neto imovine fonda</t>
    </r>
    <r>
      <rPr>
        <sz val="10"/>
        <rFont val="Arial"/>
        <family val="2"/>
      </rPr>
      <t xml:space="preserve"> (242 ili 243 </t>
    </r>
    <r>
      <rPr>
        <u/>
        <sz val="10"/>
        <rFont val="Arial"/>
        <family val="2"/>
      </rPr>
      <t>+</t>
    </r>
    <r>
      <rPr>
        <sz val="10"/>
        <rFont val="Arial"/>
        <family val="2"/>
      </rPr>
      <t xml:space="preserve"> 244)</t>
    </r>
  </si>
  <si>
    <t>J.</t>
  </si>
  <si>
    <r>
      <t>Smanjenje neto imovine fonda</t>
    </r>
    <r>
      <rPr>
        <sz val="10"/>
        <rFont val="Arial"/>
        <family val="2"/>
      </rPr>
      <t xml:space="preserve"> (242 ili 243 </t>
    </r>
    <r>
      <rPr>
        <u/>
        <sz val="10"/>
        <rFont val="Arial"/>
        <family val="2"/>
      </rPr>
      <t>+</t>
    </r>
    <r>
      <rPr>
        <sz val="10"/>
        <rFont val="Arial"/>
        <family val="2"/>
      </rPr>
      <t xml:space="preserve"> 244)</t>
    </r>
  </si>
  <si>
    <t>K.</t>
  </si>
  <si>
    <t>Zarada po dionici</t>
  </si>
  <si>
    <t>a) Osnovna zarada po dionici</t>
  </si>
  <si>
    <t>b) Razrijeđena zarada po dionici</t>
  </si>
  <si>
    <t>U ______________                                Certificirani računovođa______________________</t>
  </si>
  <si>
    <t xml:space="preserve">IZVJEŠTAJ O PROMJENAMA NETO IMOVINE INVESTICIJSKOG FONDA </t>
  </si>
  <si>
    <t>1. Stanje na dan 31.12. prethodnog obračunskog perioda</t>
  </si>
  <si>
    <t>2. Efekti retroaktivne primjene promjene računovodstvenih politika</t>
  </si>
  <si>
    <t>3. Efekti retroaktivnog prepravljanja iznosa priznatih u skladu sa MRS 8</t>
  </si>
  <si>
    <r>
      <t xml:space="preserve">4. Ponovo iskazano stanje na dan 01.01. tekućeg obračunskog perioda </t>
    </r>
    <r>
      <rPr>
        <sz val="10"/>
        <rFont val="Arial"/>
        <family val="2"/>
      </rPr>
      <t>(301±302±303)</t>
    </r>
  </si>
  <si>
    <t>5. Dobit/(gubitak) za period</t>
  </si>
  <si>
    <t>6. Ostali ukupni rezultat za period</t>
  </si>
  <si>
    <r>
      <rPr>
        <b/>
        <sz val="10"/>
        <rFont val="Arial"/>
        <family val="2"/>
      </rPr>
      <t xml:space="preserve">7. Ukupni rezultat </t>
    </r>
    <r>
      <rPr>
        <sz val="10"/>
        <rFont val="Arial"/>
        <family val="2"/>
      </rPr>
      <t>(</t>
    </r>
    <r>
      <rPr>
        <u/>
        <sz val="10"/>
        <rFont val="Arial"/>
        <family val="2"/>
      </rPr>
      <t>+</t>
    </r>
    <r>
      <rPr>
        <sz val="10"/>
        <rFont val="Arial"/>
        <family val="2"/>
      </rPr>
      <t>305</t>
    </r>
    <r>
      <rPr>
        <u/>
        <sz val="10"/>
        <rFont val="Arial"/>
        <family val="2"/>
      </rPr>
      <t>+</t>
    </r>
    <r>
      <rPr>
        <sz val="10"/>
        <rFont val="Arial"/>
        <family val="2"/>
      </rPr>
      <t>306)</t>
    </r>
  </si>
  <si>
    <t xml:space="preserve">8. Povećanje po osnovu izdatih udjela/dionica </t>
  </si>
  <si>
    <t xml:space="preserve">9. Smanjenje po osnovu povlačenja udjela/dionica </t>
  </si>
  <si>
    <t xml:space="preserve">10. Ostale promjene </t>
  </si>
  <si>
    <t>Broj udjela/dionica fonda u periodu</t>
  </si>
  <si>
    <t>12. Broj udjela/dionica fonda na početku perioda</t>
  </si>
  <si>
    <t>13. Izdati udjeli/dionice u toku perioda</t>
  </si>
  <si>
    <t>14. Povučeni udjeli/dionice u toku perioda</t>
  </si>
  <si>
    <t>15. Broj udjela/dionica fonda na kraju perioda</t>
  </si>
  <si>
    <t>U ______________                                Certificirani računovođa_______________</t>
  </si>
  <si>
    <t>Dana____________                                          Broj licence:_____________</t>
  </si>
  <si>
    <t>IZVJEŠTAJ O TOKOVIMA GOTOVINE</t>
  </si>
  <si>
    <t>(IZVJEŠTAJ O GOTOVINSKIM TOKOVIMA)</t>
  </si>
  <si>
    <t>Oznaka           ( + ) / ( - )</t>
  </si>
  <si>
    <t xml:space="preserve">Oznaka za AOP </t>
  </si>
  <si>
    <t>GOTOVINSKI TOKOVI IZ POSLOVNIH AKTIVNOSTI</t>
  </si>
  <si>
    <t>Prilivi od kamata</t>
  </si>
  <si>
    <t>( + )</t>
  </si>
  <si>
    <t>Prilivi od dividendi</t>
  </si>
  <si>
    <t>Odlivi po osnovu ulaganja u finansijsku imovinu po fer vrijednosti kroz bilans uspjeha</t>
  </si>
  <si>
    <t>( - )</t>
  </si>
  <si>
    <t>Prilivi od prodaje finansijske imovine po fer vrijednosti kroz bilans uspjeha</t>
  </si>
  <si>
    <t>1.5.</t>
  </si>
  <si>
    <t>Odlivi po osnovu ulaganja u finansijsku imovinu po fer vrijednosti kroz ostali ukupni rezultat</t>
  </si>
  <si>
    <t>1.6.</t>
  </si>
  <si>
    <t>Prilivi od prodaje finansijske imovine po fer vrijednosti kroz ostali ukupni rezultat</t>
  </si>
  <si>
    <t>1.7.</t>
  </si>
  <si>
    <t>Odlivi po osnovu ulaganja u finansijsku imovinu po amortizovanom trošku</t>
  </si>
  <si>
    <t>1.8.</t>
  </si>
  <si>
    <t>Prilivi od prodaje finansijske imovine po amortizovanom trošku</t>
  </si>
  <si>
    <t>1.9.</t>
  </si>
  <si>
    <t>Odlivi po osnovu ulaganja u nekretnine</t>
  </si>
  <si>
    <t>1.10.</t>
  </si>
  <si>
    <t>Prilivi od prodaje nekretnina</t>
  </si>
  <si>
    <t>1.11.</t>
  </si>
  <si>
    <t>Odlivi po osnovu plaćenih naknada društvu za upravljanje</t>
  </si>
  <si>
    <t>1.12.</t>
  </si>
  <si>
    <t>Odlivi po osnovu plaćenih transakcijskih troškova pri kupovini i prodaji ulaganja</t>
  </si>
  <si>
    <t>1.13.</t>
  </si>
  <si>
    <t>Odlivi po osnovu plaćenih naknada Registru vrijednosnih papira FBiH i Komisiji za vrijednosne papire FBiH</t>
  </si>
  <si>
    <t>1.14.</t>
  </si>
  <si>
    <t>Odlivi po osnovu plaćenih naknada depozitaru</t>
  </si>
  <si>
    <t>1.15.</t>
  </si>
  <si>
    <t>Odlivi po osnovu plaćenih naknada berzi</t>
  </si>
  <si>
    <t>1.16.</t>
  </si>
  <si>
    <t>Odlivi po osnovu plaćenih naknada članovima Nadzornog odbora i direktoru fonda</t>
  </si>
  <si>
    <t>1.17.</t>
  </si>
  <si>
    <t>Odlivi po osnovu plaćenog poreza na dobit</t>
  </si>
  <si>
    <t>1.18.</t>
  </si>
  <si>
    <t>Ostali prilivi iz poslovnih aktivnosti</t>
  </si>
  <si>
    <t>1.19.</t>
  </si>
  <si>
    <t>Ostali odlivi iz poslovnih aktivnosti</t>
  </si>
  <si>
    <r>
      <t>Neto gotovinski tok koji je generisan/(korišten) u poslovnim aktivnostima</t>
    </r>
    <r>
      <rPr>
        <sz val="10"/>
        <rFont val="Arial"/>
        <family val="2"/>
      </rPr>
      <t xml:space="preserve"> (401 do 419)</t>
    </r>
  </si>
  <si>
    <t>( + ) ( - )</t>
  </si>
  <si>
    <t>GOTOVINSKI TOKOVI IZ FINANSIJSKIH AKTIVNOSTI</t>
  </si>
  <si>
    <t>Prilivi po osnovu izdatih udjela/dionica Fonda</t>
  </si>
  <si>
    <t>Odlivi po osnovu povlačenja udjela/dionica Fonda</t>
  </si>
  <si>
    <t>Sticanje vlastitih dionica</t>
  </si>
  <si>
    <t>2.4.</t>
  </si>
  <si>
    <t>Odlivi po osnovu isplaćenih dividendi</t>
  </si>
  <si>
    <t>2.5.</t>
  </si>
  <si>
    <t>Ostali prilivi iz finansijskih aktivnosti</t>
  </si>
  <si>
    <t>2.6.</t>
  </si>
  <si>
    <t>Ostali odlivi iz finansijskih aktivnosti</t>
  </si>
  <si>
    <r>
      <rPr>
        <b/>
        <sz val="10"/>
        <rFont val="Arial"/>
        <family val="2"/>
        <charset val="238"/>
      </rPr>
      <t xml:space="preserve">Neto gotovinski tok koji je generisan/(korišten) u finansijskim aktivnostima </t>
    </r>
    <r>
      <rPr>
        <sz val="10"/>
        <rFont val="Arial"/>
        <family val="2"/>
        <charset val="238"/>
      </rPr>
      <t>(421 do 426)</t>
    </r>
  </si>
  <si>
    <t>NETO POVEĆANJE / (SMANJENJE) GOTOVINE I GOTOVINSKIH EKVIVALENATA (A+B)</t>
  </si>
  <si>
    <t>GOTOVINA I GOTOVINSKI EKVIVALENTI NA POČETKU PERIODA</t>
  </si>
  <si>
    <t>EFEKTI PROMJENE DEVIZNIH KURSEVA GOTOVINE I GOTOVINSKIH EKVIVALENATA</t>
  </si>
  <si>
    <t>GOTOVINA I GOTOVINSKI EKVIVALENTI NA KRAJU PERIODA (C+D+E)</t>
  </si>
  <si>
    <t>Dana____________                                          Broj licence:______________</t>
  </si>
  <si>
    <t>Mehmed paše Sokolovića 15</t>
  </si>
  <si>
    <t>Društvo za upravljanje investicijskim fondovima „Triglav Fondovi“ d.o.o. Sarajevo</t>
  </si>
  <si>
    <t>4200135320009   04-04</t>
  </si>
  <si>
    <t>6640</t>
  </si>
  <si>
    <t>Unicredit banka</t>
  </si>
  <si>
    <t>OIF Triglav Obveznički</t>
  </si>
  <si>
    <t xml:space="preserve"> JP-D-032-12</t>
  </si>
  <si>
    <t>3386902249681248</t>
  </si>
  <si>
    <t xml:space="preserve">Komisija je dana 15.03.2022. donijela Rješenje broj 05/3-19-36/22 kojim se Društvu PROF-IN d.o.o. Sarajevo izdaje dozvola za upravljanje Triglav Obvezničkom otvorenom investicijskom fondu sa javnom ponudim. Rješenje je Društvo zaprimilo 22.03.2022. godine. Od dana zaprimanja Rješenja Društvo je počelo upravljati OIF Triglav Obveznički. </t>
  </si>
  <si>
    <t>Napomena 1</t>
  </si>
  <si>
    <t>Napomena 2</t>
  </si>
  <si>
    <t>Naknada KVP</t>
  </si>
  <si>
    <t>Odluka o tarifi naknada (Sl novine FBiH broj 10/22 od 09.02.2022) član 55. stav 1. 0,08 % od prosječne neto vrijednosti imovine Fonda</t>
  </si>
  <si>
    <t>Napomene uz bilans uspjeha</t>
  </si>
  <si>
    <t>Napomena 6</t>
  </si>
  <si>
    <t>Napomena 7</t>
  </si>
  <si>
    <t>Napomena 8</t>
  </si>
  <si>
    <t>Napomena 9</t>
  </si>
  <si>
    <t>Napomena 10</t>
  </si>
  <si>
    <t>Napomene uz bilans stanja</t>
  </si>
  <si>
    <t>Obveznica</t>
  </si>
  <si>
    <t>Stečena kamata</t>
  </si>
  <si>
    <t>Dospjele I naplaćene kamate</t>
  </si>
  <si>
    <t>Prihod od kamate</t>
  </si>
  <si>
    <t>EUR</t>
  </si>
  <si>
    <t>BAM</t>
  </si>
  <si>
    <t>Napomena 3</t>
  </si>
  <si>
    <t>Napomena 4</t>
  </si>
  <si>
    <t>Nerealizovani gubici dati su u sljedećoj tabeli</t>
  </si>
  <si>
    <t>Nabavna vrijednost</t>
  </si>
  <si>
    <t xml:space="preserve">Nerealizirani gubici </t>
  </si>
  <si>
    <t>Napomena 11</t>
  </si>
  <si>
    <t>Napomena 12</t>
  </si>
  <si>
    <t>Direktor društva za upravljanje</t>
  </si>
  <si>
    <t>______________________________</t>
  </si>
  <si>
    <t>MP</t>
  </si>
  <si>
    <t xml:space="preserve"> Certificirani računovođa______________________</t>
  </si>
  <si>
    <t xml:space="preserve">   Broj licence:____________________</t>
  </si>
  <si>
    <t xml:space="preserve">  za period od 22.03. do  31.12.2022. godine</t>
  </si>
  <si>
    <r>
      <t xml:space="preserve">11. Stanje na dan 31.12. tekućeg obračunskog perioda </t>
    </r>
    <r>
      <rPr>
        <sz val="10"/>
        <rFont val="Arial"/>
        <family val="2"/>
      </rPr>
      <t>(304±307+308-309±310)</t>
    </r>
  </si>
  <si>
    <t>za period završen na dan  31.12.2022. godine</t>
  </si>
  <si>
    <t>na dan  31.12.2022. godine</t>
  </si>
  <si>
    <t>Potraživanja za kamate 31.12.2022</t>
  </si>
  <si>
    <t>Zabilješke uz finansijski izvještaj za period 22.03.-31.12.2022</t>
  </si>
  <si>
    <t>Novčana sredstva na dan 31.12.2022.godine iznose 538.665 KM.</t>
  </si>
  <si>
    <t>Imovina Fonda na dan 31.12.2022. iznosi 4.118.274  KM.</t>
  </si>
  <si>
    <t>Napomena 5</t>
  </si>
  <si>
    <t>1. Obaveze prema Društvu za upravljanje za juni u iznosu od 4.353 KM.</t>
  </si>
  <si>
    <t>2. Obavezu prema banci depozitaru za decembar mjesec 1.591 KM</t>
  </si>
  <si>
    <t>3. Ostale obaveze u iznosu od 5.544 KM odnose se na:</t>
  </si>
  <si>
    <t>Obaveze prema Komisiji za vrijednosne papire za mjesec decembar 2022.godine u iznosu od 279 KM</t>
  </si>
  <si>
    <t>Ukupan iznos uplaćenih udjela iznosi 4.500.533 KM (4.500.544 KM umanjeno za 11 KM ulazne naknade)</t>
  </si>
  <si>
    <t>Na dan 31.12.2022.godine vrijednost neto imovine iznosi 4.106.786 KM (uplaćeni udjeli umanjeno za gubitak u iznosu od 393.747 KM).</t>
  </si>
  <si>
    <t>Troškovi Fonda u iznosu od 66.931 KM odnose se na sljedeće troškove:</t>
  </si>
  <si>
    <t>Realizirani gubici u iznosu od 583 KM odnose se na gubitke od prodaje obveznica SLOPER.</t>
  </si>
  <si>
    <t>Fond je u periodu od 22.03.-31.12.2022.godine ostvario gubitak u iznosu od 393.747 KM.</t>
  </si>
  <si>
    <t xml:space="preserve">          za period od 22.03.2022. do 31.12.2022. godine</t>
  </si>
  <si>
    <t xml:space="preserve">22.03. do 31.12.2022.
</t>
  </si>
  <si>
    <t>01.01. do 31.12.2021</t>
  </si>
  <si>
    <t>Napomena 13</t>
  </si>
  <si>
    <t xml:space="preserve">22.03.22 do 31.12.2022
</t>
  </si>
  <si>
    <t xml:space="preserve">01.01.21 do 31.12.2021
</t>
  </si>
  <si>
    <t>Sarajevo 20.02.2023</t>
  </si>
  <si>
    <t>Izvršni direktor društva za upravljanje</t>
  </si>
  <si>
    <t xml:space="preserve">Dana 28.01.2022.godine zaprimljena su rješenja Komisije za vrijednosne papirebroj 05/3-19-10/22 i 05/3-19-9/22 kojima se utvrđuje da je uspjela javna ponuda prodaje udjela Triglav Obveznički otvoreni investicijski fond sa javnom ponudom i prodaje udjela Triglav Globalni dionički otvoreni investicijski fond sa javnom ponudom. Oba Rješenja su donesena 20.01.2022.godine. Dana 08.02.2022. Komisiji za vrijednosne papire FBiH predata su dva Zahtjeva i to broj 62/22 Zahtjev za izdavanje dozvole za upravljanje  Triglav Globalni dionički OIF sa javnom ponudom i  broj 63/22 Zahtjev za izdavanje dozvole za upravljanje  Triglav Obveznički OIF sa javnom ponudom. </t>
  </si>
  <si>
    <t xml:space="preserve">Ukupna imovina OIF Triglav Obveznički iznosi 4.118.274 KM. Ulaganja u dužničke vrijednosne papire iznose 3.579.609 KM (3.544.529 KM vrijednost obveznica i 35.080 KM pripadajuće kamate). Pregled ulaganja dat je u prilogu 2. posebnih izvještaja. </t>
  </si>
  <si>
    <t>Pregled potraživanja od kamate, stečenih kamata prilikom kupovine i prihoda od kamate na obveznice dat je u sljedećoj tabeli</t>
  </si>
  <si>
    <t>Ukupne obaveze na dan 31.12.2022.godine iznose 11.488 KM i odnose se na:</t>
  </si>
  <si>
    <t>Obaveze prema externom revizoru za reviziju finansijskih izvještaja za 2022  u iznosu od 5.265 KM,</t>
  </si>
  <si>
    <t>Ukupan prihod od kamate na dionice u izvještajnom periodu iznosi 48.692 KM. Pregled prihoda od kamate dat je u tabeli (Napomena 3). Ostali prihodi i dobici odnose se na penale zbog kašnjenja namire.</t>
  </si>
  <si>
    <t xml:space="preserve"> - Naknada Društvu za upravljanje</t>
  </si>
  <si>
    <t xml:space="preserve">Saglasno Statutu i Prospektu Fonda naplaćuje se iznos od 1,25% od prosječne neto vrijednosti imovine Fonda. </t>
  </si>
  <si>
    <t xml:space="preserve"> - Troškovi kupovine i prodaje vrijednosnih papira </t>
  </si>
  <si>
    <t xml:space="preserve"> - Naknada za depozitarne i skrbničke poslove </t>
  </si>
  <si>
    <t xml:space="preserve"> - Naknada za externu reviziju</t>
  </si>
  <si>
    <t>Ugovor o obavljanju depozitarnih i skrbničkih poslova.</t>
  </si>
  <si>
    <t>Ugovor o obavljanju extterne revizije za 2022. godinu</t>
  </si>
  <si>
    <t xml:space="preserve"> Troškovi preboja i namire iznose 3.240 KM, troškovi ino brokera 2.039 KM.</t>
  </si>
  <si>
    <t xml:space="preserve"> - Bankarska provizija</t>
  </si>
  <si>
    <t xml:space="preserve"> - Ostali troškovi</t>
  </si>
  <si>
    <t>Na dan 31.12.2022.godine neto vrijednost imovine iznosila je 4.106.786 KM, broj izdatih udjela je 45.437,2513, odnosno vrijednost udjela je 90,3837 KM.</t>
  </si>
  <si>
    <t>Ukupno</t>
  </si>
  <si>
    <t>Vrijednost na dan 31.12.2022</t>
  </si>
  <si>
    <t>Identifikacija povezanih lica u smislu člana 2. Tačka o)Zakona o investicijskim fondovima</t>
  </si>
  <si>
    <t xml:space="preserve">Društvo za upravljanje investicijskim fondovima Triglav Fondovi d.o.o. Sarajevo. Pravni osnov Rješenje Komisije za vrijednosne papire FBiH broj 05/3-19-36/22 od 15.03.2022.godine kojim se Društvu daje dozvola za upravljanje Fondom. Fakturisano na ime naknade za upravljanje za period od 22.03. do 31.12.2022. god. iznos 36.793 KM, uplaćeno 32.440 KM.  Obaveza po osnovu UP za decembar 2022 u iznosu od 4.353 KM uplaćena u januaru 2023.godine..
</t>
  </si>
  <si>
    <t xml:space="preserve">Broker - NLB broker d.o.o. Ljubljana. Pravni osnov Ugovora o obavljanju brokerskih poslova broj 165/22 zaključen dana 01.04.2022.godine. Fakturisano I plaćeno u toku 2022 godine iznos od 2.038,85 KM (1.042,45 EUR). </t>
  </si>
  <si>
    <t xml:space="preserve">Depozitar - Unicredit banka d.o.o. Sarajevo. Pravni osnov Ugovor o vršenju depozitarnih poslova broj 308/2020 zaključen dana 08.09.2020.godine. Fakturisano u 2022. godini na ime depozitarnih i skrbničkih poslova iznos od 14.149 KM i na osnovu preboja i namire iznos od 3.240 KM. Plaćeno na ime depozitarnih poslova iznos od 12.558 KM i na ime preboja i namire 3.240 KM. Obaveza od 1.591 KM plaćena u januaru 2023.godine </t>
  </si>
  <si>
    <t>Vanjski revizor - Expert d.o.o. Zenica. Pravni osnov Ugovora obavljanju revizije finansijskih izvještaja za 2022.godinu broj 84/22 zaključen dana 14.02.2022. godine. Obračunati troškovi za 2022 godinu u iznosu 5.265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</si>
</sst>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KM&quot;;[Red]\-#,##0\ &quot;KM&quot;"/>
    <numFmt numFmtId="42" formatCode="_-* #,##0\ &quot;KM&quot;_-;\-* #,##0\ &quot;KM&quot;_-;_-* &quot;-&quot;\ &quot;KM&quot;_-;_-@_-"/>
    <numFmt numFmtId="164" formatCode="_-* #,##0.00\ _K_M_-;\-* #,##0.00\ _K_M_-;_-* &quot;-&quot;??\ _K_M_-;_-@_-"/>
    <numFmt numFmtId="165" formatCode="_(* #,##0.00_);_(* \(#,##0.00\);_(* &quot;-&quot;??_);_(@_)"/>
    <numFmt numFmtId="166" formatCode="#,##0.0000"/>
    <numFmt numFmtId="167" formatCode="\ dd\.mm\.yyyy"/>
  </numFmts>
  <fonts count="25" x14ac:knownFonts="1">
    <font>
      <sz val="10"/>
      <name val="Arial"/>
      <charset val="238"/>
    </font>
    <font>
      <sz val="11"/>
      <color theme="1"/>
      <name val="Calibri"/>
      <family val="2"/>
      <charset val="238"/>
      <scheme val="minor"/>
    </font>
    <font>
      <sz val="10"/>
      <name val="Arial"/>
      <family val="2"/>
      <charset val="238"/>
    </font>
    <font>
      <b/>
      <sz val="10"/>
      <name val="Arial"/>
      <family val="2"/>
      <charset val="238"/>
    </font>
    <font>
      <b/>
      <sz val="10"/>
      <name val="Arial"/>
      <family val="2"/>
    </font>
    <font>
      <sz val="10"/>
      <color indexed="8"/>
      <name val="Arial"/>
      <family val="2"/>
    </font>
    <font>
      <sz val="10"/>
      <name val="Arial"/>
      <family val="2"/>
    </font>
    <font>
      <sz val="10"/>
      <color theme="1"/>
      <name val="Arial"/>
      <family val="2"/>
    </font>
    <font>
      <b/>
      <sz val="10"/>
      <color theme="1"/>
      <name val="Arial"/>
      <family val="2"/>
    </font>
    <font>
      <b/>
      <sz val="10"/>
      <color theme="1"/>
      <name val="Arial"/>
      <family val="2"/>
      <charset val="238"/>
    </font>
    <font>
      <sz val="10"/>
      <name val="Arial"/>
      <family val="2"/>
      <charset val="238"/>
    </font>
    <font>
      <sz val="10"/>
      <color theme="1"/>
      <name val="Arial"/>
      <family val="2"/>
      <charset val="238"/>
    </font>
    <font>
      <sz val="10"/>
      <color indexed="12"/>
      <name val="Arial"/>
      <family val="2"/>
      <charset val="238"/>
    </font>
    <font>
      <b/>
      <sz val="10"/>
      <color indexed="12"/>
      <name val="Arial"/>
      <family val="2"/>
      <charset val="238"/>
    </font>
    <font>
      <u/>
      <sz val="10"/>
      <color theme="1"/>
      <name val="Arial"/>
      <family val="2"/>
    </font>
    <font>
      <u/>
      <sz val="10"/>
      <name val="Arial"/>
      <family val="2"/>
    </font>
    <font>
      <b/>
      <sz val="10"/>
      <color indexed="8"/>
      <name val="Arial"/>
      <family val="2"/>
      <charset val="238"/>
    </font>
    <font>
      <b/>
      <sz val="9"/>
      <name val="Arial"/>
      <family val="2"/>
      <charset val="238"/>
    </font>
    <font>
      <sz val="11"/>
      <name val="Arial"/>
      <family val="2"/>
      <charset val="238"/>
    </font>
    <font>
      <sz val="9"/>
      <name val="Arial"/>
      <family val="2"/>
      <charset val="238"/>
    </font>
    <font>
      <sz val="10"/>
      <color rgb="FFFF0000"/>
      <name val="Arial"/>
      <family val="2"/>
      <charset val="238"/>
    </font>
    <font>
      <i/>
      <sz val="9"/>
      <name val="Arial"/>
      <family val="2"/>
      <charset val="238"/>
    </font>
    <font>
      <b/>
      <sz val="9"/>
      <color indexed="8"/>
      <name val="Arial"/>
      <family val="2"/>
      <charset val="238"/>
    </font>
    <font>
      <sz val="9"/>
      <color indexed="8"/>
      <name val="Arial"/>
      <family val="2"/>
      <charset val="238"/>
    </font>
    <font>
      <sz val="9"/>
      <color theme="1"/>
      <name val="Arial"/>
      <family val="2"/>
      <charset val="238"/>
    </font>
  </fonts>
  <fills count="5">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bgColor rgb="FFFFFF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bottom style="thin">
        <color rgb="FF000000"/>
      </bottom>
      <diagonal/>
    </border>
    <border>
      <left/>
      <right/>
      <top/>
      <bottom style="dashed">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dashed">
        <color theme="0" tint="-0.499984740745262"/>
      </top>
      <bottom/>
      <diagonal/>
    </border>
  </borders>
  <cellStyleXfs count="3">
    <xf numFmtId="0" fontId="0" fillId="0" borderId="0"/>
    <xf numFmtId="164" fontId="10" fillId="0" borderId="0" applyFont="0" applyFill="0" applyBorder="0" applyAlignment="0" applyProtection="0"/>
    <xf numFmtId="0" fontId="1" fillId="0" borderId="0"/>
  </cellStyleXfs>
  <cellXfs count="244">
    <xf numFmtId="0" fontId="0" fillId="0" borderId="0" xfId="0"/>
    <xf numFmtId="0" fontId="0" fillId="2" borderId="0" xfId="0" applyFill="1"/>
    <xf numFmtId="0" fontId="3"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xf numFmtId="0" fontId="3" fillId="2" borderId="1" xfId="0" applyFont="1" applyFill="1" applyBorder="1"/>
    <xf numFmtId="49" fontId="7" fillId="3" borderId="0" xfId="0" applyNumberFormat="1" applyFont="1" applyFill="1" applyAlignment="1">
      <alignment horizontal="center"/>
    </xf>
    <xf numFmtId="0" fontId="7" fillId="3" borderId="0" xfId="0" applyFont="1" applyFill="1" applyAlignment="1">
      <alignment horizontal="center" vertical="top"/>
    </xf>
    <xf numFmtId="0" fontId="7" fillId="3" borderId="0" xfId="0" applyFont="1" applyFill="1" applyAlignment="1">
      <alignment horizontal="center"/>
    </xf>
    <xf numFmtId="3" fontId="7" fillId="3" borderId="0" xfId="0" applyNumberFormat="1" applyFont="1" applyFill="1" applyAlignment="1">
      <alignment horizontal="center"/>
    </xf>
    <xf numFmtId="0" fontId="7" fillId="3" borderId="0" xfId="0" applyFont="1" applyFill="1"/>
    <xf numFmtId="3" fontId="7" fillId="3" borderId="0" xfId="0" applyNumberFormat="1" applyFont="1" applyFill="1"/>
    <xf numFmtId="49" fontId="8" fillId="3" borderId="4" xfId="0" applyNumberFormat="1"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xf>
    <xf numFmtId="49" fontId="7" fillId="3" borderId="5" xfId="0" applyNumberFormat="1" applyFont="1" applyFill="1" applyBorder="1" applyAlignment="1">
      <alignment horizont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5" xfId="0" applyFont="1" applyFill="1" applyBorder="1" applyAlignment="1">
      <alignment horizontal="left" vertical="top" wrapText="1"/>
    </xf>
    <xf numFmtId="0" fontId="3" fillId="2" borderId="1" xfId="0" applyFont="1" applyFill="1" applyBorder="1" applyAlignment="1">
      <alignment horizontal="left"/>
    </xf>
    <xf numFmtId="0" fontId="7" fillId="3" borderId="5" xfId="0" applyFont="1" applyFill="1" applyBorder="1" applyAlignment="1">
      <alignment horizontal="left" vertical="top" wrapText="1" indent="1"/>
    </xf>
    <xf numFmtId="49" fontId="3" fillId="2" borderId="1" xfId="0" applyNumberFormat="1" applyFont="1" applyFill="1" applyBorder="1" applyAlignment="1">
      <alignment horizontal="center" wrapText="1"/>
    </xf>
    <xf numFmtId="49" fontId="2" fillId="2" borderId="1" xfId="0" applyNumberFormat="1" applyFont="1" applyFill="1" applyBorder="1" applyAlignment="1">
      <alignment horizontal="center" wrapText="1"/>
    </xf>
    <xf numFmtId="49" fontId="0" fillId="2" borderId="0" xfId="0" applyNumberFormat="1" applyFill="1" applyAlignment="1">
      <alignment horizontal="center"/>
    </xf>
    <xf numFmtId="49" fontId="0" fillId="2" borderId="0" xfId="0" applyNumberFormat="1" applyFill="1" applyAlignment="1">
      <alignment horizontal="left"/>
    </xf>
    <xf numFmtId="0" fontId="2" fillId="2" borderId="2" xfId="0" applyFont="1" applyFill="1" applyBorder="1" applyAlignment="1">
      <alignment horizontal="center"/>
    </xf>
    <xf numFmtId="0" fontId="8" fillId="3" borderId="5" xfId="0" applyFont="1" applyFill="1" applyBorder="1" applyAlignment="1">
      <alignment horizontal="left" vertical="top"/>
    </xf>
    <xf numFmtId="49" fontId="4" fillId="2" borderId="1" xfId="0" applyNumberFormat="1" applyFont="1" applyFill="1" applyBorder="1" applyAlignment="1">
      <alignment horizontal="center" wrapText="1"/>
    </xf>
    <xf numFmtId="0" fontId="7" fillId="3" borderId="5" xfId="0" applyFont="1" applyFill="1" applyBorder="1" applyAlignment="1">
      <alignment vertical="top" wrapText="1"/>
    </xf>
    <xf numFmtId="0" fontId="4" fillId="2" borderId="1" xfId="0" applyFont="1" applyFill="1" applyBorder="1"/>
    <xf numFmtId="0" fontId="4" fillId="2" borderId="1" xfId="0" applyFont="1" applyFill="1" applyBorder="1" applyAlignment="1">
      <alignment wrapText="1"/>
    </xf>
    <xf numFmtId="4" fontId="7" fillId="3" borderId="0" xfId="0" applyNumberFormat="1" applyFont="1" applyFill="1" applyAlignment="1">
      <alignment horizontal="left" vertical="center" wrapText="1"/>
    </xf>
    <xf numFmtId="0" fontId="7" fillId="3" borderId="0" xfId="0" applyFont="1" applyFill="1" applyAlignment="1">
      <alignment horizontal="center" vertical="center" wrapText="1"/>
    </xf>
    <xf numFmtId="49" fontId="7" fillId="3" borderId="0" xfId="0" applyNumberFormat="1" applyFont="1" applyFill="1"/>
    <xf numFmtId="0" fontId="7" fillId="3" borderId="0" xfId="0" applyFont="1" applyFill="1" applyAlignment="1">
      <alignment horizontal="center" wrapText="1"/>
    </xf>
    <xf numFmtId="3" fontId="2" fillId="2" borderId="0" xfId="0" applyNumberFormat="1" applyFont="1" applyFill="1" applyAlignment="1">
      <alignment horizontal="right"/>
    </xf>
    <xf numFmtId="49" fontId="6" fillId="2" borderId="1" xfId="0" applyNumberFormat="1" applyFont="1" applyFill="1" applyBorder="1" applyAlignment="1">
      <alignment horizontal="center" wrapText="1"/>
    </xf>
    <xf numFmtId="49" fontId="7" fillId="3" borderId="11" xfId="0" applyNumberFormat="1" applyFont="1" applyFill="1" applyBorder="1" applyAlignment="1">
      <alignment horizontal="center"/>
    </xf>
    <xf numFmtId="165" fontId="3" fillId="0" borderId="12" xfId="1" applyNumberFormat="1" applyFont="1" applyFill="1" applyBorder="1" applyAlignment="1">
      <alignment horizontal="left" vertical="top"/>
    </xf>
    <xf numFmtId="165" fontId="3" fillId="0" borderId="12" xfId="1" applyNumberFormat="1" applyFont="1" applyFill="1" applyBorder="1" applyAlignment="1">
      <alignment horizontal="left" vertical="top" wrapText="1"/>
    </xf>
    <xf numFmtId="0" fontId="2"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right" vertical="top"/>
    </xf>
    <xf numFmtId="165" fontId="3" fillId="0" borderId="12" xfId="1" applyNumberFormat="1" applyFont="1" applyFill="1" applyBorder="1" applyAlignment="1">
      <alignment horizontal="left"/>
    </xf>
    <xf numFmtId="165" fontId="2" fillId="0" borderId="12" xfId="1" applyNumberFormat="1" applyFont="1" applyFill="1" applyBorder="1" applyAlignment="1"/>
    <xf numFmtId="0" fontId="2" fillId="0" borderId="0" xfId="0" applyFont="1" applyAlignment="1">
      <alignment horizontal="left"/>
    </xf>
    <xf numFmtId="164" fontId="3" fillId="0" borderId="12" xfId="1" applyFont="1" applyFill="1" applyBorder="1" applyAlignment="1">
      <alignment horizontal="left"/>
    </xf>
    <xf numFmtId="0" fontId="2" fillId="0" borderId="12" xfId="0" applyFont="1" applyBorder="1"/>
    <xf numFmtId="49" fontId="3" fillId="0" borderId="12" xfId="0" applyNumberFormat="1" applyFont="1" applyBorder="1" applyAlignment="1">
      <alignment horizontal="right" vertical="center"/>
    </xf>
    <xf numFmtId="0" fontId="3" fillId="0" borderId="12" xfId="0" applyFont="1" applyBorder="1" applyAlignment="1">
      <alignment horizontal="right" vertical="center"/>
    </xf>
    <xf numFmtId="0" fontId="3" fillId="0" borderId="12" xfId="1" applyNumberFormat="1" applyFont="1" applyFill="1" applyBorder="1" applyAlignment="1"/>
    <xf numFmtId="0" fontId="3" fillId="0" borderId="0" xfId="1" applyNumberFormat="1" applyFont="1" applyFill="1" applyBorder="1" applyAlignment="1"/>
    <xf numFmtId="0" fontId="3" fillId="0" borderId="12" xfId="0" applyFont="1" applyBorder="1" applyAlignment="1">
      <alignment horizontal="left" vertical="center"/>
    </xf>
    <xf numFmtId="0" fontId="3" fillId="0" borderId="12" xfId="0" applyFont="1" applyBorder="1" applyAlignment="1">
      <alignment vertical="center"/>
    </xf>
    <xf numFmtId="165" fontId="3" fillId="0" borderId="0" xfId="1" applyNumberFormat="1" applyFont="1" applyFill="1" applyBorder="1" applyAlignment="1">
      <alignment horizontal="left" vertical="top" wrapText="1"/>
    </xf>
    <xf numFmtId="0" fontId="2" fillId="0" borderId="0" xfId="0" applyFont="1"/>
    <xf numFmtId="165" fontId="2" fillId="0" borderId="0" xfId="1" applyNumberFormat="1" applyFont="1" applyFill="1" applyBorder="1" applyAlignment="1">
      <alignment horizontal="left"/>
    </xf>
    <xf numFmtId="49" fontId="3" fillId="0" borderId="12" xfId="0" applyNumberFormat="1" applyFont="1" applyBorder="1" applyAlignment="1">
      <alignment vertical="center"/>
    </xf>
    <xf numFmtId="165" fontId="3" fillId="0" borderId="0" xfId="1" applyNumberFormat="1" applyFont="1" applyFill="1" applyBorder="1" applyAlignment="1">
      <alignment horizontal="left"/>
    </xf>
    <xf numFmtId="165" fontId="3" fillId="0" borderId="12" xfId="1" applyNumberFormat="1" applyFont="1" applyFill="1" applyBorder="1" applyAlignment="1">
      <alignment horizontal="right"/>
    </xf>
    <xf numFmtId="0" fontId="3" fillId="0" borderId="0" xfId="0" applyFont="1" applyAlignment="1">
      <alignment horizontal="left" vertical="center"/>
    </xf>
    <xf numFmtId="165" fontId="2" fillId="0" borderId="0" xfId="1" applyNumberFormat="1" applyFont="1" applyFill="1" applyBorder="1" applyAlignment="1"/>
    <xf numFmtId="0" fontId="8" fillId="3" borderId="0" xfId="0" applyFont="1" applyFill="1" applyAlignment="1">
      <alignment horizontal="center"/>
    </xf>
    <xf numFmtId="0" fontId="3" fillId="0" borderId="0" xfId="0" applyFont="1" applyAlignment="1">
      <alignment horizontal="right" vertical="center"/>
    </xf>
    <xf numFmtId="0" fontId="3" fillId="0" borderId="0" xfId="0" applyFont="1" applyAlignment="1">
      <alignment vertical="center"/>
    </xf>
    <xf numFmtId="49" fontId="3" fillId="0" borderId="0" xfId="0" applyNumberFormat="1" applyFont="1" applyAlignment="1">
      <alignment vertical="center"/>
    </xf>
    <xf numFmtId="165" fontId="3" fillId="0" borderId="0" xfId="1" applyNumberFormat="1" applyFont="1" applyFill="1" applyBorder="1" applyAlignment="1">
      <alignment horizontal="right"/>
    </xf>
    <xf numFmtId="0" fontId="0" fillId="4" borderId="0" xfId="0" applyFill="1"/>
    <xf numFmtId="49" fontId="0" fillId="2" borderId="0" xfId="0" applyNumberFormat="1" applyFill="1"/>
    <xf numFmtId="49" fontId="8" fillId="3" borderId="0" xfId="0" applyNumberFormat="1" applyFont="1" applyFill="1" applyAlignment="1">
      <alignment horizontal="center"/>
    </xf>
    <xf numFmtId="0" fontId="11" fillId="3" borderId="0" xfId="0" applyFont="1" applyFill="1" applyAlignment="1">
      <alignment horizontal="center"/>
    </xf>
    <xf numFmtId="49" fontId="4" fillId="2" borderId="13"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xf>
    <xf numFmtId="49" fontId="6" fillId="2" borderId="1" xfId="0" applyNumberFormat="1" applyFont="1" applyFill="1" applyBorder="1" applyAlignment="1">
      <alignment horizontal="center"/>
    </xf>
    <xf numFmtId="49" fontId="7" fillId="3" borderId="5" xfId="0" applyNumberFormat="1" applyFont="1" applyFill="1" applyBorder="1" applyAlignment="1">
      <alignment horizontal="center" vertical="center"/>
    </xf>
    <xf numFmtId="0" fontId="8" fillId="3" borderId="5" xfId="0" applyFont="1" applyFill="1" applyBorder="1" applyAlignment="1">
      <alignment horizontal="left" vertical="top" wrapText="1"/>
    </xf>
    <xf numFmtId="49" fontId="3" fillId="2" borderId="1" xfId="0" applyNumberFormat="1" applyFont="1" applyFill="1" applyBorder="1" applyAlignment="1">
      <alignment wrapText="1"/>
    </xf>
    <xf numFmtId="49" fontId="6" fillId="2" borderId="1" xfId="0" applyNumberFormat="1" applyFont="1" applyFill="1" applyBorder="1" applyAlignment="1">
      <alignment horizontal="left" wrapText="1"/>
    </xf>
    <xf numFmtId="49" fontId="6" fillId="2" borderId="1" xfId="0" applyNumberFormat="1" applyFont="1" applyFill="1" applyBorder="1" applyAlignment="1">
      <alignment wrapText="1"/>
    </xf>
    <xf numFmtId="49" fontId="4" fillId="2" borderId="1" xfId="0" applyNumberFormat="1" applyFont="1" applyFill="1" applyBorder="1" applyAlignment="1">
      <alignment wrapText="1"/>
    </xf>
    <xf numFmtId="49" fontId="2" fillId="2" borderId="1" xfId="0" applyNumberFormat="1" applyFont="1" applyFill="1" applyBorder="1" applyAlignment="1">
      <alignment wrapText="1"/>
    </xf>
    <xf numFmtId="0" fontId="12" fillId="2" borderId="1" xfId="0" applyFont="1" applyFill="1" applyBorder="1"/>
    <xf numFmtId="0" fontId="13" fillId="2" borderId="1" xfId="0" applyFont="1" applyFill="1" applyBorder="1"/>
    <xf numFmtId="49" fontId="4" fillId="2" borderId="1" xfId="0" applyNumberFormat="1" applyFont="1" applyFill="1" applyBorder="1" applyAlignment="1">
      <alignment horizontal="center"/>
    </xf>
    <xf numFmtId="0" fontId="2" fillId="2" borderId="1" xfId="0" applyFont="1" applyFill="1" applyBorder="1" applyAlignment="1">
      <alignment horizontal="left" vertical="top" wrapText="1"/>
    </xf>
    <xf numFmtId="49" fontId="0" fillId="4" borderId="0" xfId="0" applyNumberFormat="1" applyFill="1"/>
    <xf numFmtId="0" fontId="0" fillId="4" borderId="0" xfId="0" applyFill="1" applyAlignment="1">
      <alignment horizontal="center"/>
    </xf>
    <xf numFmtId="3" fontId="2" fillId="2" borderId="0" xfId="0" applyNumberFormat="1" applyFont="1" applyFill="1"/>
    <xf numFmtId="49" fontId="8" fillId="3" borderId="5"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1" xfId="0" applyFont="1" applyFill="1" applyBorder="1" applyAlignment="1">
      <alignment horizontal="center" wrapText="1"/>
    </xf>
    <xf numFmtId="0" fontId="4" fillId="2" borderId="1" xfId="0" applyFont="1" applyFill="1" applyBorder="1" applyAlignment="1">
      <alignment vertical="top" wrapText="1"/>
    </xf>
    <xf numFmtId="0" fontId="6" fillId="2" borderId="1" xfId="0" applyFont="1" applyFill="1" applyBorder="1" applyAlignment="1">
      <alignment vertical="top" wrapText="1"/>
    </xf>
    <xf numFmtId="0" fontId="3" fillId="2" borderId="13" xfId="0" applyFont="1" applyFill="1" applyBorder="1" applyAlignment="1">
      <alignment wrapText="1"/>
    </xf>
    <xf numFmtId="0" fontId="2" fillId="2" borderId="13" xfId="0" applyFont="1" applyFill="1" applyBorder="1" applyAlignment="1">
      <alignment wrapText="1"/>
    </xf>
    <xf numFmtId="0" fontId="2" fillId="2" borderId="0" xfId="0" applyFont="1" applyFill="1" applyAlignment="1">
      <alignment horizontal="center" vertical="top"/>
    </xf>
    <xf numFmtId="49" fontId="4" fillId="0" borderId="1" xfId="0" applyNumberFormat="1" applyFont="1" applyBorder="1" applyAlignment="1">
      <alignment horizontal="center" vertical="center" wrapText="1"/>
    </xf>
    <xf numFmtId="0" fontId="4" fillId="0" borderId="2" xfId="0" applyFont="1" applyBorder="1" applyAlignment="1">
      <alignment horizontal="center" vertical="center"/>
    </xf>
    <xf numFmtId="0" fontId="8" fillId="0" borderId="4" xfId="0" applyFont="1" applyBorder="1" applyAlignment="1">
      <alignment horizontal="center" vertical="center"/>
    </xf>
    <xf numFmtId="0" fontId="4" fillId="0" borderId="2" xfId="0" applyFont="1" applyBorder="1" applyAlignment="1">
      <alignment horizontal="center" vertical="center" wrapText="1"/>
    </xf>
    <xf numFmtId="49" fontId="2" fillId="0" borderId="1" xfId="0" applyNumberFormat="1" applyFont="1" applyBorder="1" applyAlignment="1">
      <alignment horizontal="center" vertical="top"/>
    </xf>
    <xf numFmtId="0" fontId="2" fillId="0" borderId="13" xfId="0" applyFont="1" applyBorder="1" applyAlignment="1">
      <alignment horizontal="center"/>
    </xf>
    <xf numFmtId="3" fontId="2" fillId="0" borderId="3" xfId="0" applyNumberFormat="1" applyFont="1" applyBorder="1" applyAlignment="1">
      <alignment horizontal="center"/>
    </xf>
    <xf numFmtId="3" fontId="2" fillId="2" borderId="1" xfId="0" applyNumberFormat="1" applyFont="1" applyFill="1" applyBorder="1" applyAlignment="1">
      <alignment horizontal="center"/>
    </xf>
    <xf numFmtId="49" fontId="4" fillId="0" borderId="1" xfId="0" applyNumberFormat="1" applyFont="1" applyBorder="1" applyAlignment="1">
      <alignment horizontal="center" wrapText="1"/>
    </xf>
    <xf numFmtId="0" fontId="4" fillId="0" borderId="1" xfId="0" applyFont="1" applyBorder="1" applyAlignment="1">
      <alignment horizontal="justify" wrapText="1"/>
    </xf>
    <xf numFmtId="0" fontId="3" fillId="0" borderId="1" xfId="0" applyFont="1" applyBorder="1" applyAlignment="1">
      <alignment wrapText="1"/>
    </xf>
    <xf numFmtId="0" fontId="2" fillId="0" borderId="1" xfId="0" applyFont="1" applyBorder="1"/>
    <xf numFmtId="0" fontId="2" fillId="0" borderId="1" xfId="0" applyFont="1" applyBorder="1" applyAlignment="1">
      <alignment horizontal="center"/>
    </xf>
    <xf numFmtId="0" fontId="2" fillId="0" borderId="1" xfId="0" applyFont="1" applyBorder="1" applyAlignment="1">
      <alignment wrapText="1"/>
    </xf>
    <xf numFmtId="0" fontId="2" fillId="0" borderId="18" xfId="0" applyFont="1" applyBorder="1" applyAlignment="1">
      <alignment horizontal="center" vertical="center" wrapText="1"/>
    </xf>
    <xf numFmtId="0" fontId="6" fillId="0" borderId="1" xfId="0" applyFont="1" applyBorder="1" applyAlignment="1">
      <alignmen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wrapText="1"/>
    </xf>
    <xf numFmtId="49" fontId="6" fillId="0" borderId="1" xfId="0" applyNumberFormat="1" applyFont="1" applyBorder="1" applyAlignment="1">
      <alignment wrapText="1"/>
    </xf>
    <xf numFmtId="49" fontId="5" fillId="0" borderId="19" xfId="0" applyNumberFormat="1" applyFont="1" applyBorder="1" applyAlignment="1">
      <alignment vertical="top" wrapText="1"/>
    </xf>
    <xf numFmtId="49" fontId="5" fillId="0" borderId="19" xfId="0" applyNumberFormat="1" applyFont="1" applyBorder="1" applyAlignment="1">
      <alignment wrapText="1"/>
    </xf>
    <xf numFmtId="49" fontId="4" fillId="0" borderId="1" xfId="0" applyNumberFormat="1" applyFont="1" applyBorder="1" applyAlignment="1">
      <alignment horizontal="center" vertical="top" wrapText="1"/>
    </xf>
    <xf numFmtId="0" fontId="4" fillId="0" borderId="1" xfId="0" applyFont="1" applyBorder="1" applyAlignment="1">
      <alignment vertical="center" wrapText="1"/>
    </xf>
    <xf numFmtId="0" fontId="4" fillId="0" borderId="1" xfId="0" applyFont="1" applyBorder="1" applyAlignment="1">
      <alignment horizontal="justify" vertical="top" wrapText="1"/>
    </xf>
    <xf numFmtId="0" fontId="6" fillId="0" borderId="1" xfId="0" applyFont="1" applyBorder="1" applyAlignment="1">
      <alignment vertical="top" wrapText="1"/>
    </xf>
    <xf numFmtId="0" fontId="4" fillId="0" borderId="1" xfId="0" applyFont="1" applyBorder="1" applyAlignment="1">
      <alignment horizontal="center" vertical="top" wrapText="1"/>
    </xf>
    <xf numFmtId="0" fontId="3" fillId="0" borderId="1" xfId="0" applyFont="1" applyBorder="1" applyAlignment="1">
      <alignment vertical="center" wrapText="1"/>
    </xf>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left" vertical="top" wrapText="1"/>
    </xf>
    <xf numFmtId="0" fontId="0" fillId="0" borderId="0" xfId="0" applyAlignment="1">
      <alignment horizontal="center"/>
    </xf>
    <xf numFmtId="0" fontId="0" fillId="2" borderId="0" xfId="0" applyFill="1" applyAlignment="1">
      <alignment horizontal="center"/>
    </xf>
    <xf numFmtId="3" fontId="2" fillId="2" borderId="1" xfId="0" applyNumberFormat="1" applyFont="1" applyFill="1" applyBorder="1"/>
    <xf numFmtId="3" fontId="16" fillId="0" borderId="19" xfId="0" applyNumberFormat="1" applyFont="1" applyBorder="1" applyAlignment="1">
      <alignment vertical="center"/>
    </xf>
    <xf numFmtId="166" fontId="2" fillId="2" borderId="1" xfId="0" applyNumberFormat="1" applyFont="1" applyFill="1" applyBorder="1"/>
    <xf numFmtId="3" fontId="2" fillId="2" borderId="1" xfId="0" applyNumberFormat="1" applyFont="1" applyFill="1" applyBorder="1" applyAlignment="1">
      <alignment horizontal="right"/>
    </xf>
    <xf numFmtId="0" fontId="2" fillId="2" borderId="1" xfId="0" applyFont="1" applyFill="1" applyBorder="1" applyAlignment="1">
      <alignment horizontal="right"/>
    </xf>
    <xf numFmtId="165" fontId="3" fillId="0" borderId="12" xfId="1" applyNumberFormat="1" applyFont="1" applyFill="1" applyBorder="1" applyAlignment="1"/>
    <xf numFmtId="0" fontId="17" fillId="0" borderId="12" xfId="0" applyFont="1" applyBorder="1"/>
    <xf numFmtId="0" fontId="0" fillId="0" borderId="0" xfId="0" applyAlignment="1">
      <alignment wrapText="1"/>
    </xf>
    <xf numFmtId="3" fontId="0" fillId="2" borderId="0" xfId="0" applyNumberFormat="1" applyFill="1"/>
    <xf numFmtId="166" fontId="2" fillId="2" borderId="1" xfId="0" applyNumberFormat="1" applyFont="1" applyFill="1" applyBorder="1" applyAlignment="1">
      <alignment horizontal="right"/>
    </xf>
    <xf numFmtId="4" fontId="0" fillId="0" borderId="0" xfId="0" applyNumberFormat="1"/>
    <xf numFmtId="0" fontId="18" fillId="0" borderId="0" xfId="0" applyFont="1"/>
    <xf numFmtId="0" fontId="19" fillId="0" borderId="0" xfId="0" applyFont="1" applyAlignment="1">
      <alignment horizontal="left" wrapText="1"/>
    </xf>
    <xf numFmtId="4" fontId="19" fillId="0" borderId="0" xfId="0" applyNumberFormat="1" applyFont="1" applyAlignment="1">
      <alignment horizontal="center" wrapText="1"/>
    </xf>
    <xf numFmtId="0" fontId="2" fillId="0" borderId="0" xfId="0" applyFont="1" applyAlignment="1">
      <alignment vertical="top" wrapText="1"/>
    </xf>
    <xf numFmtId="0" fontId="8" fillId="3" borderId="5" xfId="0" applyFont="1" applyFill="1" applyBorder="1" applyAlignment="1">
      <alignment horizontal="center" vertical="top" wrapText="1"/>
    </xf>
    <xf numFmtId="0" fontId="8" fillId="3" borderId="5" xfId="0" applyFont="1" applyFill="1" applyBorder="1" applyAlignment="1">
      <alignment horizontal="center" wrapText="1"/>
    </xf>
    <xf numFmtId="0" fontId="8" fillId="3" borderId="4" xfId="0" applyFont="1" applyFill="1" applyBorder="1" applyAlignment="1">
      <alignment horizontal="center" vertical="top"/>
    </xf>
    <xf numFmtId="3" fontId="2" fillId="0" borderId="1" xfId="0" applyNumberFormat="1" applyFont="1" applyBorder="1"/>
    <xf numFmtId="0" fontId="8" fillId="0" borderId="5" xfId="0" applyFont="1" applyBorder="1" applyAlignment="1">
      <alignment horizontal="center" vertical="top" wrapText="1"/>
    </xf>
    <xf numFmtId="14" fontId="8" fillId="3" borderId="4" xfId="0" applyNumberFormat="1"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2" borderId="3" xfId="0" applyFont="1" applyFill="1" applyBorder="1" applyAlignment="1">
      <alignment horizontal="center"/>
    </xf>
    <xf numFmtId="0" fontId="20" fillId="0" borderId="0" xfId="0" applyFont="1"/>
    <xf numFmtId="0" fontId="19" fillId="0" borderId="0" xfId="0" applyFont="1"/>
    <xf numFmtId="0" fontId="19" fillId="0" borderId="0" xfId="0" applyFont="1" applyAlignment="1">
      <alignment horizontal="center"/>
    </xf>
    <xf numFmtId="0" fontId="19" fillId="0" borderId="0" xfId="0" applyFont="1" applyAlignment="1">
      <alignment horizontal="left" vertical="top" wrapText="1"/>
    </xf>
    <xf numFmtId="0" fontId="19" fillId="0" borderId="0" xfId="0" applyFont="1" applyAlignment="1">
      <alignment horizontal="center" vertical="top" wrapText="1"/>
    </xf>
    <xf numFmtId="0" fontId="17" fillId="0" borderId="1" xfId="0" applyFont="1" applyBorder="1" applyAlignment="1">
      <alignment horizontal="center"/>
    </xf>
    <xf numFmtId="0" fontId="17" fillId="0" borderId="1" xfId="0" applyFont="1" applyBorder="1"/>
    <xf numFmtId="4" fontId="17" fillId="0" borderId="1" xfId="0" applyNumberFormat="1" applyFont="1" applyBorder="1"/>
    <xf numFmtId="0" fontId="19" fillId="0" borderId="0" xfId="0" applyFont="1" applyAlignment="1">
      <alignment vertical="top" wrapText="1"/>
    </xf>
    <xf numFmtId="4" fontId="19" fillId="0" borderId="0" xfId="0" applyNumberFormat="1" applyFont="1"/>
    <xf numFmtId="42" fontId="19" fillId="0" borderId="0" xfId="0" applyNumberFormat="1" applyFont="1" applyAlignment="1">
      <alignment horizontal="right" vertical="top" wrapText="1"/>
    </xf>
    <xf numFmtId="0" fontId="21" fillId="0" borderId="0" xfId="0" applyFont="1"/>
    <xf numFmtId="6" fontId="19" fillId="0" borderId="0" xfId="0" applyNumberFormat="1" applyFont="1"/>
    <xf numFmtId="3" fontId="23" fillId="0" borderId="0" xfId="0" applyNumberFormat="1" applyFont="1" applyAlignment="1">
      <alignment horizontal="left" vertical="top"/>
    </xf>
    <xf numFmtId="4" fontId="19" fillId="0" borderId="0" xfId="0" applyNumberFormat="1" applyFont="1" applyAlignment="1">
      <alignment horizontal="right" vertical="top"/>
    </xf>
    <xf numFmtId="0" fontId="17" fillId="0" borderId="0" xfId="0" applyFont="1"/>
    <xf numFmtId="0" fontId="24" fillId="3" borderId="0" xfId="0" applyFont="1" applyFill="1" applyAlignment="1">
      <alignment horizontal="center" wrapText="1"/>
    </xf>
    <xf numFmtId="0" fontId="19" fillId="2" borderId="0" xfId="0" applyFont="1" applyFill="1"/>
    <xf numFmtId="4" fontId="7" fillId="3" borderId="0" xfId="0" applyNumberFormat="1" applyFont="1" applyFill="1" applyAlignment="1">
      <alignment horizontal="center" vertical="center" wrapText="1"/>
    </xf>
    <xf numFmtId="0" fontId="7" fillId="3" borderId="0" xfId="0" applyFont="1" applyFill="1" applyAlignment="1">
      <alignment horizontal="center" wrapText="1"/>
    </xf>
    <xf numFmtId="0" fontId="0" fillId="2" borderId="0" xfId="0" applyFill="1" applyAlignment="1">
      <alignment horizontal="center"/>
    </xf>
    <xf numFmtId="0" fontId="7" fillId="3" borderId="0" xfId="0" applyFont="1" applyFill="1" applyAlignment="1">
      <alignment horizontal="right" wrapText="1"/>
    </xf>
    <xf numFmtId="165" fontId="3" fillId="0" borderId="12" xfId="1" applyNumberFormat="1" applyFont="1" applyFill="1" applyBorder="1" applyAlignment="1">
      <alignment horizontal="center"/>
    </xf>
    <xf numFmtId="49" fontId="3" fillId="0" borderId="12" xfId="0" applyNumberFormat="1" applyFont="1" applyBorder="1" applyAlignment="1">
      <alignment horizontal="center" vertic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3" xfId="0" applyFont="1" applyFill="1" applyBorder="1" applyAlignment="1">
      <alignment horizontal="center"/>
    </xf>
    <xf numFmtId="0" fontId="8" fillId="3" borderId="0" xfId="0" applyFont="1" applyFill="1" applyAlignment="1">
      <alignment horizontal="center"/>
    </xf>
    <xf numFmtId="0" fontId="9" fillId="3" borderId="0" xfId="0" applyFont="1" applyFill="1" applyAlignment="1">
      <alignment horizontal="center"/>
    </xf>
    <xf numFmtId="0" fontId="7" fillId="3" borderId="0" xfId="0" applyFont="1" applyFill="1" applyAlignment="1">
      <alignment horizontal="center"/>
    </xf>
    <xf numFmtId="0" fontId="7" fillId="3" borderId="0" xfId="0" applyFont="1" applyFill="1" applyAlignment="1">
      <alignment horizontal="center" vertical="top"/>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3" fontId="7" fillId="3" borderId="0" xfId="0" applyNumberFormat="1" applyFont="1" applyFill="1" applyAlignment="1">
      <alignment horizontal="center"/>
    </xf>
    <xf numFmtId="49" fontId="3" fillId="0" borderId="12" xfId="0" applyNumberFormat="1" applyFont="1" applyBorder="1" applyAlignment="1">
      <alignment horizontal="right" vertical="center"/>
    </xf>
    <xf numFmtId="0" fontId="4" fillId="2" borderId="0" xfId="0" applyFont="1" applyFill="1" applyAlignment="1">
      <alignment horizontal="center"/>
    </xf>
    <xf numFmtId="0" fontId="6" fillId="2" borderId="6" xfId="0" applyFont="1" applyFill="1" applyBorder="1" applyAlignment="1">
      <alignment vertical="center"/>
    </xf>
    <xf numFmtId="0" fontId="6" fillId="2" borderId="7" xfId="0" applyFont="1" applyFill="1" applyBorder="1" applyAlignment="1">
      <alignment vertical="center"/>
    </xf>
    <xf numFmtId="0" fontId="7" fillId="3" borderId="4" xfId="0" applyFont="1" applyFill="1" applyBorder="1" applyAlignment="1">
      <alignment horizontal="center" wrapText="1"/>
    </xf>
    <xf numFmtId="0" fontId="6" fillId="2" borderId="6" xfId="0" applyFont="1" applyFill="1" applyBorder="1"/>
    <xf numFmtId="0" fontId="6" fillId="2" borderId="7" xfId="0" applyFont="1" applyFill="1" applyBorder="1"/>
    <xf numFmtId="49" fontId="9" fillId="3" borderId="0" xfId="0" applyNumberFormat="1" applyFont="1" applyFill="1" applyAlignment="1">
      <alignment horizontal="center"/>
    </xf>
    <xf numFmtId="49" fontId="7" fillId="3" borderId="0" xfId="0" applyNumberFormat="1" applyFont="1" applyFill="1" applyAlignment="1">
      <alignment horizontal="center"/>
    </xf>
    <xf numFmtId="0" fontId="8" fillId="3" borderId="4" xfId="0" applyFont="1" applyFill="1" applyBorder="1" applyAlignment="1">
      <alignment horizontal="center" vertical="top" wrapText="1"/>
    </xf>
    <xf numFmtId="0" fontId="6" fillId="2" borderId="6" xfId="0" applyFont="1" applyFill="1" applyBorder="1" applyAlignment="1">
      <alignment vertical="top"/>
    </xf>
    <xf numFmtId="0" fontId="6" fillId="2" borderId="7" xfId="0" applyFont="1" applyFill="1" applyBorder="1" applyAlignment="1">
      <alignment vertical="top"/>
    </xf>
    <xf numFmtId="0" fontId="2" fillId="0" borderId="0" xfId="0" applyFont="1" applyAlignment="1">
      <alignment horizontal="center" vertical="top"/>
    </xf>
    <xf numFmtId="0" fontId="2" fillId="0" borderId="13" xfId="0" applyFont="1" applyBorder="1" applyAlignment="1">
      <alignment horizontal="center"/>
    </xf>
    <xf numFmtId="0" fontId="2" fillId="0" borderId="14"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vertical="top"/>
    </xf>
    <xf numFmtId="0" fontId="3" fillId="0" borderId="12" xfId="0" applyFont="1" applyBorder="1" applyAlignment="1">
      <alignment horizontal="center" vertical="center"/>
    </xf>
    <xf numFmtId="0" fontId="3" fillId="2" borderId="0" xfId="0" applyFont="1" applyFill="1" applyAlignment="1">
      <alignment horizontal="center"/>
    </xf>
    <xf numFmtId="0" fontId="2" fillId="2" borderId="0" xfId="0" applyFont="1" applyFill="1" applyAlignment="1">
      <alignment horizontal="center" vertical="top"/>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19" fillId="0" borderId="0" xfId="0" applyFont="1" applyAlignment="1">
      <alignment horizontal="left" vertical="top" wrapText="1"/>
    </xf>
    <xf numFmtId="3" fontId="22" fillId="0" borderId="1" xfId="0" applyNumberFormat="1" applyFont="1" applyBorder="1" applyAlignment="1">
      <alignment horizontal="left" vertical="top"/>
    </xf>
    <xf numFmtId="4" fontId="17" fillId="0" borderId="1" xfId="0" applyNumberFormat="1" applyFont="1" applyBorder="1" applyAlignment="1">
      <alignment horizontal="right" vertical="top"/>
    </xf>
    <xf numFmtId="0" fontId="24" fillId="3" borderId="0" xfId="0" applyFont="1" applyFill="1" applyAlignment="1">
      <alignment horizontal="center" wrapText="1"/>
    </xf>
    <xf numFmtId="3" fontId="24" fillId="3" borderId="0" xfId="0" applyNumberFormat="1" applyFont="1" applyFill="1" applyAlignment="1">
      <alignment horizontal="center"/>
    </xf>
    <xf numFmtId="0" fontId="19" fillId="2" borderId="0" xfId="0" applyFont="1" applyFill="1" applyAlignment="1">
      <alignment horizontal="center"/>
    </xf>
    <xf numFmtId="0" fontId="19" fillId="0" borderId="0" xfId="0" applyFont="1" applyAlignment="1">
      <alignment horizontal="left" vertical="center" wrapText="1"/>
    </xf>
    <xf numFmtId="0" fontId="24" fillId="3" borderId="0" xfId="0" applyFont="1" applyFill="1" applyAlignment="1">
      <alignment horizontal="right" wrapText="1"/>
    </xf>
    <xf numFmtId="0" fontId="22" fillId="0" borderId="13" xfId="0" applyFont="1" applyBorder="1" applyAlignment="1">
      <alignment horizontal="center" vertical="center" wrapText="1"/>
    </xf>
    <xf numFmtId="0" fontId="22" fillId="0" borderId="3" xfId="0" applyFont="1" applyBorder="1" applyAlignment="1">
      <alignment horizontal="center" vertical="center" wrapText="1"/>
    </xf>
    <xf numFmtId="6" fontId="19" fillId="0" borderId="0" xfId="0" applyNumberFormat="1" applyFont="1" applyAlignment="1">
      <alignment horizontal="right"/>
    </xf>
    <xf numFmtId="0" fontId="21" fillId="0" borderId="0" xfId="0" applyFont="1" applyAlignment="1">
      <alignment horizontal="left" vertical="top" wrapText="1"/>
    </xf>
    <xf numFmtId="6" fontId="19" fillId="0" borderId="0" xfId="0" applyNumberFormat="1" applyFont="1" applyAlignment="1">
      <alignment horizontal="right" vertical="top" wrapText="1"/>
    </xf>
    <xf numFmtId="42" fontId="19" fillId="0" borderId="0" xfId="0" applyNumberFormat="1" applyFont="1" applyAlignment="1">
      <alignment horizontal="right" vertical="top" wrapText="1"/>
    </xf>
    <xf numFmtId="0" fontId="19" fillId="0" borderId="0" xfId="0" applyFont="1" applyAlignment="1">
      <alignment horizontal="left"/>
    </xf>
    <xf numFmtId="0" fontId="17" fillId="0" borderId="13" xfId="0" applyFont="1" applyBorder="1" applyAlignment="1">
      <alignment horizontal="center" vertical="center" wrapText="1"/>
    </xf>
    <xf numFmtId="0" fontId="17" fillId="0" borderId="3" xfId="0" applyFont="1" applyBorder="1" applyAlignment="1">
      <alignment horizontal="center" vertical="center" wrapText="1"/>
    </xf>
    <xf numFmtId="167" fontId="22" fillId="0" borderId="13" xfId="0" applyNumberFormat="1" applyFont="1" applyBorder="1" applyAlignment="1">
      <alignment horizontal="center" vertical="center" wrapText="1"/>
    </xf>
    <xf numFmtId="167" fontId="22" fillId="0" borderId="3"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19" fillId="0" borderId="0" xfId="0" applyFont="1" applyAlignment="1">
      <alignment vertical="top" wrapText="1"/>
    </xf>
    <xf numFmtId="0" fontId="3" fillId="0" borderId="0" xfId="0" applyFont="1" applyAlignment="1">
      <alignment horizontal="center" vertical="top" wrapText="1"/>
    </xf>
    <xf numFmtId="0" fontId="19" fillId="0" borderId="0" xfId="0" applyFont="1" applyAlignment="1">
      <alignment horizontal="center"/>
    </xf>
    <xf numFmtId="0" fontId="3" fillId="0" borderId="0" xfId="0" applyFont="1" applyAlignment="1">
      <alignment horizontal="center"/>
    </xf>
    <xf numFmtId="0" fontId="17" fillId="0" borderId="1" xfId="0" applyFont="1" applyBorder="1" applyAlignment="1">
      <alignment horizontal="center" vertical="center" wrapText="1"/>
    </xf>
    <xf numFmtId="0" fontId="17" fillId="0" borderId="1" xfId="0" applyFont="1" applyBorder="1" applyAlignment="1">
      <alignment horizontal="center" wrapText="1"/>
    </xf>
    <xf numFmtId="0" fontId="19" fillId="0" borderId="0" xfId="0" applyFont="1" applyAlignment="1">
      <alignment horizontal="left" vertical="top"/>
    </xf>
  </cellXfs>
  <cellStyles count="3">
    <cellStyle name="Comma" xfId="1" builtinId="3"/>
    <cellStyle name="Normal" xfId="0" builtinId="0"/>
    <cellStyle name="Normal 3" xfId="2" xr:uid="{A7DF7DDF-CE4F-4DEF-B924-7E567B9524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5"/>
  <sheetViews>
    <sheetView showGridLines="0" zoomScaleNormal="100" workbookViewId="0">
      <selection activeCell="C100" sqref="C100"/>
    </sheetView>
  </sheetViews>
  <sheetFormatPr defaultColWidth="9.140625" defaultRowHeight="12.75" x14ac:dyDescent="0.2"/>
  <cols>
    <col min="1" max="1" width="7.42578125" style="25" customWidth="1"/>
    <col min="2" max="2" width="83.85546875" style="1" customWidth="1"/>
    <col min="3" max="3" width="10" style="1" customWidth="1"/>
    <col min="4" max="6" width="3.5703125" style="1" customWidth="1"/>
    <col min="7" max="8" width="15" style="1" customWidth="1"/>
    <col min="9" max="16384" width="9.140625" style="1"/>
  </cols>
  <sheetData>
    <row r="1" spans="1:8" x14ac:dyDescent="0.2">
      <c r="A1" s="40"/>
      <c r="B1" s="41" t="s">
        <v>280</v>
      </c>
      <c r="C1" s="56"/>
      <c r="D1" s="56"/>
      <c r="E1" s="56"/>
      <c r="F1" s="51"/>
      <c r="G1" s="51"/>
      <c r="H1" s="50"/>
    </row>
    <row r="2" spans="1:8" x14ac:dyDescent="0.2">
      <c r="A2" s="42" t="s">
        <v>114</v>
      </c>
      <c r="B2" s="42"/>
      <c r="C2" s="42"/>
      <c r="D2" s="42"/>
      <c r="E2" s="42"/>
      <c r="F2" s="43"/>
      <c r="G2" s="43"/>
      <c r="H2" s="44" t="s">
        <v>103</v>
      </c>
    </row>
    <row r="3" spans="1:8" x14ac:dyDescent="0.2">
      <c r="A3" s="45"/>
      <c r="B3" s="46" t="s">
        <v>275</v>
      </c>
      <c r="C3" s="63"/>
      <c r="D3" s="63"/>
      <c r="E3" s="58"/>
      <c r="F3" s="55"/>
      <c r="G3" s="55"/>
      <c r="H3" s="55"/>
    </row>
    <row r="4" spans="1:8" x14ac:dyDescent="0.2">
      <c r="A4" s="42" t="s">
        <v>115</v>
      </c>
      <c r="B4" s="42"/>
      <c r="C4" s="42"/>
      <c r="D4" s="42"/>
      <c r="E4" s="42"/>
      <c r="F4" s="43"/>
      <c r="G4" s="43"/>
      <c r="H4" s="44" t="s">
        <v>104</v>
      </c>
    </row>
    <row r="5" spans="1:8" x14ac:dyDescent="0.2">
      <c r="A5" s="48"/>
      <c r="B5" s="49" t="s">
        <v>276</v>
      </c>
      <c r="C5" s="57"/>
      <c r="D5" s="57"/>
      <c r="E5" s="47"/>
      <c r="F5" s="59"/>
      <c r="G5" s="176" t="s">
        <v>278</v>
      </c>
      <c r="H5" s="176"/>
    </row>
    <row r="6" spans="1:8" x14ac:dyDescent="0.2">
      <c r="A6" s="42" t="s">
        <v>105</v>
      </c>
      <c r="B6" s="42"/>
      <c r="C6" s="42"/>
      <c r="D6" s="42"/>
      <c r="E6" s="42"/>
      <c r="F6" s="43"/>
      <c r="G6" s="43"/>
      <c r="H6" s="44" t="s">
        <v>106</v>
      </c>
    </row>
    <row r="7" spans="1:8" x14ac:dyDescent="0.2">
      <c r="A7" s="45"/>
      <c r="B7" s="45" t="s">
        <v>277</v>
      </c>
      <c r="C7" s="60"/>
      <c r="D7" s="60"/>
      <c r="E7" s="60"/>
      <c r="F7" s="55"/>
      <c r="G7" s="55">
        <v>109</v>
      </c>
      <c r="H7" s="55"/>
    </row>
    <row r="8" spans="1:8" x14ac:dyDescent="0.2">
      <c r="A8" s="42" t="s">
        <v>107</v>
      </c>
      <c r="B8" s="42"/>
      <c r="C8" s="42"/>
      <c r="D8" s="42"/>
      <c r="E8" s="42"/>
      <c r="F8" s="43"/>
      <c r="G8" s="43"/>
      <c r="H8" s="44" t="s">
        <v>108</v>
      </c>
    </row>
    <row r="9" spans="1:8" x14ac:dyDescent="0.2">
      <c r="A9" s="52"/>
      <c r="B9" s="52" t="s">
        <v>281</v>
      </c>
      <c r="C9" s="53"/>
      <c r="D9" s="53"/>
      <c r="E9" s="53"/>
      <c r="F9" s="61"/>
      <c r="G9" s="175" t="s">
        <v>279</v>
      </c>
      <c r="H9" s="175"/>
    </row>
    <row r="10" spans="1:8" x14ac:dyDescent="0.2">
      <c r="A10" s="42" t="s">
        <v>109</v>
      </c>
      <c r="B10" s="42"/>
      <c r="C10" s="42"/>
      <c r="D10" s="42"/>
      <c r="E10" s="42"/>
      <c r="F10" s="44"/>
      <c r="G10" s="44"/>
      <c r="H10" s="44" t="s">
        <v>110</v>
      </c>
    </row>
    <row r="11" spans="1:8" x14ac:dyDescent="0.2">
      <c r="A11" s="54"/>
      <c r="B11" s="54"/>
      <c r="C11" s="62"/>
      <c r="D11" s="62"/>
      <c r="E11" s="62"/>
      <c r="F11" s="55"/>
      <c r="G11" s="176" t="s">
        <v>282</v>
      </c>
      <c r="H11" s="176"/>
    </row>
    <row r="12" spans="1:8" x14ac:dyDescent="0.2">
      <c r="A12" s="42" t="s">
        <v>111</v>
      </c>
      <c r="B12" s="42"/>
      <c r="C12" s="42"/>
      <c r="D12" s="44"/>
      <c r="E12" s="44"/>
      <c r="F12" s="44"/>
      <c r="G12" s="44"/>
      <c r="H12" s="44" t="s">
        <v>112</v>
      </c>
    </row>
    <row r="13" spans="1:8" x14ac:dyDescent="0.2">
      <c r="A13" s="26"/>
    </row>
    <row r="14" spans="1:8" x14ac:dyDescent="0.2">
      <c r="A14" s="26"/>
    </row>
    <row r="15" spans="1:8" x14ac:dyDescent="0.2">
      <c r="A15" s="180" t="s">
        <v>83</v>
      </c>
      <c r="B15" s="180"/>
      <c r="C15" s="180"/>
      <c r="D15" s="180"/>
      <c r="E15" s="180"/>
      <c r="F15" s="180"/>
      <c r="G15" s="180"/>
      <c r="H15" s="180"/>
    </row>
    <row r="16" spans="1:8" x14ac:dyDescent="0.2">
      <c r="A16" s="181" t="s">
        <v>84</v>
      </c>
      <c r="B16" s="182"/>
      <c r="C16" s="182"/>
      <c r="D16" s="182"/>
      <c r="E16" s="182"/>
      <c r="F16" s="182"/>
      <c r="G16" s="182"/>
      <c r="H16" s="182"/>
    </row>
    <row r="17" spans="1:10" x14ac:dyDescent="0.2">
      <c r="A17" s="183" t="s">
        <v>316</v>
      </c>
      <c r="B17" s="183"/>
      <c r="C17" s="183"/>
      <c r="D17" s="183"/>
      <c r="E17" s="183"/>
      <c r="F17" s="183"/>
      <c r="G17" s="183"/>
      <c r="H17" s="183"/>
    </row>
    <row r="18" spans="1:10" x14ac:dyDescent="0.2">
      <c r="A18" s="6"/>
      <c r="B18" s="7"/>
      <c r="C18" s="7"/>
      <c r="D18" s="8"/>
      <c r="E18" s="8"/>
      <c r="F18" s="8"/>
      <c r="G18" s="9"/>
      <c r="H18" s="9"/>
    </row>
    <row r="19" spans="1:10" x14ac:dyDescent="0.2">
      <c r="A19" s="6"/>
      <c r="B19" s="10"/>
      <c r="C19" s="10"/>
      <c r="D19" s="10"/>
      <c r="E19" s="10"/>
      <c r="F19" s="10"/>
      <c r="G19" s="11"/>
      <c r="H19" s="37" t="s">
        <v>74</v>
      </c>
    </row>
    <row r="20" spans="1:10" ht="51" customHeight="1" x14ac:dyDescent="0.2">
      <c r="A20" s="12" t="s">
        <v>1</v>
      </c>
      <c r="B20" s="13" t="s">
        <v>2</v>
      </c>
      <c r="C20" s="14" t="s">
        <v>87</v>
      </c>
      <c r="D20" s="187" t="s">
        <v>3</v>
      </c>
      <c r="E20" s="188"/>
      <c r="F20" s="189"/>
      <c r="G20" s="150">
        <v>44926</v>
      </c>
      <c r="H20" s="151">
        <v>44562</v>
      </c>
    </row>
    <row r="21" spans="1:10" x14ac:dyDescent="0.2">
      <c r="A21" s="15">
        <v>1</v>
      </c>
      <c r="B21" s="16">
        <v>2</v>
      </c>
      <c r="C21" s="17">
        <v>3</v>
      </c>
      <c r="D21" s="184">
        <v>4</v>
      </c>
      <c r="E21" s="185"/>
      <c r="F21" s="186"/>
      <c r="G21" s="18">
        <v>5</v>
      </c>
      <c r="H21" s="19">
        <v>6</v>
      </c>
    </row>
    <row r="22" spans="1:10" x14ac:dyDescent="0.2">
      <c r="A22" s="23"/>
      <c r="B22" s="21" t="s">
        <v>4</v>
      </c>
      <c r="C22" s="2"/>
      <c r="D22" s="190"/>
      <c r="E22" s="191"/>
      <c r="F22" s="192"/>
      <c r="G22" s="4"/>
      <c r="H22" s="4"/>
    </row>
    <row r="23" spans="1:10" x14ac:dyDescent="0.2">
      <c r="A23" s="24" t="s">
        <v>6</v>
      </c>
      <c r="B23" s="20" t="s">
        <v>88</v>
      </c>
      <c r="C23" s="3"/>
      <c r="D23" s="3">
        <v>0</v>
      </c>
      <c r="E23" s="3">
        <v>0</v>
      </c>
      <c r="F23" s="3">
        <v>1</v>
      </c>
      <c r="G23" s="130">
        <v>538665</v>
      </c>
      <c r="H23" s="4"/>
    </row>
    <row r="24" spans="1:10" x14ac:dyDescent="0.2">
      <c r="A24" s="24" t="s">
        <v>7</v>
      </c>
      <c r="B24" s="20" t="s">
        <v>89</v>
      </c>
      <c r="C24" s="92">
        <v>1</v>
      </c>
      <c r="D24" s="3">
        <v>0</v>
      </c>
      <c r="E24" s="3">
        <v>0</v>
      </c>
      <c r="F24" s="3">
        <v>2</v>
      </c>
      <c r="G24" s="130">
        <f>G26</f>
        <v>3579609</v>
      </c>
      <c r="H24" s="4"/>
    </row>
    <row r="25" spans="1:10" x14ac:dyDescent="0.2">
      <c r="A25" s="24" t="s">
        <v>17</v>
      </c>
      <c r="B25" s="22" t="s">
        <v>5</v>
      </c>
      <c r="C25" s="92"/>
      <c r="D25" s="3">
        <v>0</v>
      </c>
      <c r="E25" s="3">
        <v>0</v>
      </c>
      <c r="F25" s="3">
        <v>3</v>
      </c>
      <c r="G25" s="130"/>
      <c r="H25" s="4"/>
    </row>
    <row r="26" spans="1:10" x14ac:dyDescent="0.2">
      <c r="A26" s="24" t="s">
        <v>16</v>
      </c>
      <c r="B26" s="22" t="s">
        <v>18</v>
      </c>
      <c r="C26" s="92">
        <v>1</v>
      </c>
      <c r="D26" s="3">
        <v>0</v>
      </c>
      <c r="E26" s="3">
        <v>0</v>
      </c>
      <c r="F26" s="3">
        <v>4</v>
      </c>
      <c r="G26" s="130">
        <v>3579609</v>
      </c>
      <c r="H26" s="4"/>
      <c r="J26" s="138"/>
    </row>
    <row r="27" spans="1:10" x14ac:dyDescent="0.2">
      <c r="A27" s="24" t="s">
        <v>8</v>
      </c>
      <c r="B27" s="20" t="s">
        <v>91</v>
      </c>
      <c r="C27" s="92"/>
      <c r="D27" s="3">
        <v>0</v>
      </c>
      <c r="E27" s="3">
        <v>0</v>
      </c>
      <c r="F27" s="3">
        <v>5</v>
      </c>
      <c r="G27" s="130"/>
      <c r="H27" s="4"/>
    </row>
    <row r="28" spans="1:10" x14ac:dyDescent="0.2">
      <c r="A28" s="24" t="s">
        <v>19</v>
      </c>
      <c r="B28" s="22" t="s">
        <v>5</v>
      </c>
      <c r="C28" s="92"/>
      <c r="D28" s="3">
        <v>0</v>
      </c>
      <c r="E28" s="3">
        <v>0</v>
      </c>
      <c r="F28" s="3">
        <v>6</v>
      </c>
      <c r="G28" s="130"/>
      <c r="H28" s="4"/>
    </row>
    <row r="29" spans="1:10" x14ac:dyDescent="0.2">
      <c r="A29" s="24" t="s">
        <v>20</v>
      </c>
      <c r="B29" s="22" t="s">
        <v>18</v>
      </c>
      <c r="C29" s="92"/>
      <c r="D29" s="3">
        <v>0</v>
      </c>
      <c r="E29" s="3">
        <v>0</v>
      </c>
      <c r="F29" s="3">
        <v>7</v>
      </c>
      <c r="G29" s="130"/>
      <c r="H29" s="4"/>
    </row>
    <row r="30" spans="1:10" x14ac:dyDescent="0.2">
      <c r="A30" s="24" t="s">
        <v>9</v>
      </c>
      <c r="B30" s="20" t="s">
        <v>53</v>
      </c>
      <c r="C30" s="92"/>
      <c r="D30" s="3">
        <v>0</v>
      </c>
      <c r="E30" s="3">
        <v>0</v>
      </c>
      <c r="F30" s="3">
        <v>8</v>
      </c>
      <c r="G30" s="130"/>
      <c r="H30" s="4"/>
    </row>
    <row r="31" spans="1:10" x14ac:dyDescent="0.2">
      <c r="A31" s="24" t="s">
        <v>29</v>
      </c>
      <c r="B31" s="22" t="s">
        <v>34</v>
      </c>
      <c r="C31" s="92"/>
      <c r="D31" s="3">
        <v>0</v>
      </c>
      <c r="E31" s="3">
        <v>0</v>
      </c>
      <c r="F31" s="3">
        <v>9</v>
      </c>
      <c r="G31" s="130"/>
      <c r="H31" s="4"/>
    </row>
    <row r="32" spans="1:10" x14ac:dyDescent="0.2">
      <c r="A32" s="24" t="s">
        <v>30</v>
      </c>
      <c r="B32" s="22" t="s">
        <v>21</v>
      </c>
      <c r="C32" s="92"/>
      <c r="D32" s="3">
        <v>0</v>
      </c>
      <c r="E32" s="3">
        <v>1</v>
      </c>
      <c r="F32" s="3">
        <v>0</v>
      </c>
      <c r="G32" s="130"/>
      <c r="H32" s="4"/>
    </row>
    <row r="33" spans="1:8" x14ac:dyDescent="0.2">
      <c r="A33" s="24" t="s">
        <v>31</v>
      </c>
      <c r="B33" s="22" t="s">
        <v>22</v>
      </c>
      <c r="C33" s="92"/>
      <c r="D33" s="3">
        <v>0</v>
      </c>
      <c r="E33" s="3">
        <v>1</v>
      </c>
      <c r="F33" s="3">
        <v>1</v>
      </c>
      <c r="G33" s="130"/>
      <c r="H33" s="4"/>
    </row>
    <row r="34" spans="1:8" x14ac:dyDescent="0.2">
      <c r="A34" s="24" t="s">
        <v>32</v>
      </c>
      <c r="B34" s="22" t="s">
        <v>26</v>
      </c>
      <c r="C34" s="92"/>
      <c r="D34" s="3">
        <v>0</v>
      </c>
      <c r="E34" s="3">
        <v>1</v>
      </c>
      <c r="F34" s="3">
        <v>2</v>
      </c>
      <c r="G34" s="130"/>
      <c r="H34" s="4"/>
    </row>
    <row r="35" spans="1:8" x14ac:dyDescent="0.2">
      <c r="A35" s="24" t="s">
        <v>33</v>
      </c>
      <c r="B35" s="22" t="s">
        <v>23</v>
      </c>
      <c r="C35" s="92"/>
      <c r="D35" s="3">
        <v>0</v>
      </c>
      <c r="E35" s="3">
        <v>1</v>
      </c>
      <c r="F35" s="3">
        <v>3</v>
      </c>
      <c r="G35" s="130"/>
      <c r="H35" s="4"/>
    </row>
    <row r="36" spans="1:8" x14ac:dyDescent="0.2">
      <c r="A36" s="24" t="s">
        <v>10</v>
      </c>
      <c r="B36" s="20" t="s">
        <v>75</v>
      </c>
      <c r="C36" s="3"/>
      <c r="D36" s="3">
        <v>0</v>
      </c>
      <c r="E36" s="3">
        <v>1</v>
      </c>
      <c r="F36" s="3">
        <v>4</v>
      </c>
      <c r="G36" s="130"/>
      <c r="H36" s="4"/>
    </row>
    <row r="37" spans="1:8" x14ac:dyDescent="0.2">
      <c r="A37" s="24" t="s">
        <v>11</v>
      </c>
      <c r="B37" s="20" t="s">
        <v>35</v>
      </c>
      <c r="C37" s="3"/>
      <c r="D37" s="3">
        <v>0</v>
      </c>
      <c r="E37" s="3">
        <v>1</v>
      </c>
      <c r="F37" s="3">
        <v>5</v>
      </c>
      <c r="G37" s="130"/>
      <c r="H37" s="4"/>
    </row>
    <row r="38" spans="1:8" x14ac:dyDescent="0.2">
      <c r="A38" s="24" t="s">
        <v>12</v>
      </c>
      <c r="B38" s="20" t="s">
        <v>13</v>
      </c>
      <c r="C38" s="3"/>
      <c r="D38" s="3">
        <v>0</v>
      </c>
      <c r="E38" s="3">
        <v>1</v>
      </c>
      <c r="F38" s="3">
        <v>6</v>
      </c>
      <c r="G38" s="130"/>
      <c r="H38" s="4"/>
    </row>
    <row r="39" spans="1:8" x14ac:dyDescent="0.2">
      <c r="A39" s="24" t="s">
        <v>14</v>
      </c>
      <c r="B39" s="20" t="s">
        <v>54</v>
      </c>
      <c r="C39" s="3">
        <v>2</v>
      </c>
      <c r="D39" s="3">
        <v>0</v>
      </c>
      <c r="E39" s="3">
        <v>1</v>
      </c>
      <c r="F39" s="3">
        <v>7</v>
      </c>
      <c r="G39" s="130"/>
      <c r="H39" s="4"/>
    </row>
    <row r="40" spans="1:8" x14ac:dyDescent="0.2">
      <c r="A40" s="24" t="s">
        <v>36</v>
      </c>
      <c r="B40" s="22" t="s">
        <v>24</v>
      </c>
      <c r="C40" s="3"/>
      <c r="D40" s="3">
        <v>0</v>
      </c>
      <c r="E40" s="3">
        <v>1</v>
      </c>
      <c r="F40" s="3">
        <v>8</v>
      </c>
      <c r="G40" s="130"/>
      <c r="H40" s="4"/>
    </row>
    <row r="41" spans="1:8" x14ac:dyDescent="0.2">
      <c r="A41" s="24" t="s">
        <v>37</v>
      </c>
      <c r="B41" s="22" t="s">
        <v>25</v>
      </c>
      <c r="C41" s="3"/>
      <c r="D41" s="3">
        <v>0</v>
      </c>
      <c r="E41" s="3">
        <v>1</v>
      </c>
      <c r="F41" s="3">
        <v>9</v>
      </c>
      <c r="G41" s="130"/>
      <c r="H41" s="4"/>
    </row>
    <row r="42" spans="1:8" x14ac:dyDescent="0.2">
      <c r="A42" s="24" t="s">
        <v>38</v>
      </c>
      <c r="B42" s="22" t="s">
        <v>27</v>
      </c>
      <c r="C42" s="3"/>
      <c r="D42" s="3">
        <v>0</v>
      </c>
      <c r="E42" s="3">
        <v>2</v>
      </c>
      <c r="F42" s="3">
        <v>0</v>
      </c>
      <c r="G42" s="130"/>
      <c r="H42" s="4"/>
    </row>
    <row r="43" spans="1:8" x14ac:dyDescent="0.2">
      <c r="A43" s="24" t="s">
        <v>42</v>
      </c>
      <c r="B43" s="22" t="s">
        <v>28</v>
      </c>
      <c r="C43" s="3">
        <v>2</v>
      </c>
      <c r="D43" s="3">
        <v>0</v>
      </c>
      <c r="E43" s="3">
        <v>2</v>
      </c>
      <c r="F43" s="3">
        <v>1</v>
      </c>
      <c r="G43" s="130"/>
      <c r="H43" s="4"/>
    </row>
    <row r="44" spans="1:8" x14ac:dyDescent="0.2">
      <c r="A44" s="29" t="s">
        <v>70</v>
      </c>
      <c r="B44" s="28" t="s">
        <v>39</v>
      </c>
      <c r="C44" s="3">
        <v>3</v>
      </c>
      <c r="D44" s="3">
        <v>0</v>
      </c>
      <c r="E44" s="3">
        <v>2</v>
      </c>
      <c r="F44" s="3">
        <v>2</v>
      </c>
      <c r="G44" s="130">
        <f>G23+G24+G27+G30+G36+G37+G38+G39</f>
        <v>4118274</v>
      </c>
      <c r="H44" s="4"/>
    </row>
    <row r="45" spans="1:8" x14ac:dyDescent="0.2">
      <c r="A45" s="24"/>
      <c r="B45" s="4"/>
      <c r="C45" s="3"/>
      <c r="D45" s="177"/>
      <c r="E45" s="178"/>
      <c r="F45" s="179"/>
      <c r="G45" s="130"/>
      <c r="H45" s="4"/>
    </row>
    <row r="46" spans="1:8" x14ac:dyDescent="0.2">
      <c r="A46" s="24"/>
      <c r="B46" s="21" t="s">
        <v>15</v>
      </c>
      <c r="C46" s="3"/>
      <c r="D46" s="177"/>
      <c r="E46" s="178"/>
      <c r="F46" s="179"/>
      <c r="G46" s="130"/>
      <c r="H46" s="4"/>
    </row>
    <row r="47" spans="1:8" x14ac:dyDescent="0.2">
      <c r="A47" s="24" t="s">
        <v>6</v>
      </c>
      <c r="B47" s="20" t="s">
        <v>90</v>
      </c>
      <c r="C47" s="3"/>
      <c r="D47" s="3">
        <v>0</v>
      </c>
      <c r="E47" s="3">
        <v>2</v>
      </c>
      <c r="F47" s="3">
        <v>3</v>
      </c>
      <c r="G47" s="130"/>
      <c r="H47" s="4"/>
    </row>
    <row r="48" spans="1:8" x14ac:dyDescent="0.2">
      <c r="A48" s="24" t="s">
        <v>7</v>
      </c>
      <c r="B48" s="30" t="s">
        <v>102</v>
      </c>
      <c r="C48" s="3"/>
      <c r="D48" s="3">
        <v>0</v>
      </c>
      <c r="E48" s="3">
        <v>2</v>
      </c>
      <c r="F48" s="3">
        <v>4</v>
      </c>
      <c r="G48" s="130"/>
      <c r="H48" s="4"/>
    </row>
    <row r="49" spans="1:11" x14ac:dyDescent="0.2">
      <c r="A49" s="24" t="s">
        <v>17</v>
      </c>
      <c r="B49" s="22" t="s">
        <v>41</v>
      </c>
      <c r="C49" s="3"/>
      <c r="D49" s="3">
        <v>0</v>
      </c>
      <c r="E49" s="3">
        <v>2</v>
      </c>
      <c r="F49" s="3">
        <v>5</v>
      </c>
      <c r="G49" s="131"/>
      <c r="H49" s="4"/>
    </row>
    <row r="50" spans="1:11" x14ac:dyDescent="0.2">
      <c r="A50" s="24" t="s">
        <v>16</v>
      </c>
      <c r="B50" s="22" t="s">
        <v>40</v>
      </c>
      <c r="C50" s="3"/>
      <c r="D50" s="3">
        <v>0</v>
      </c>
      <c r="E50" s="3">
        <v>2</v>
      </c>
      <c r="F50" s="3">
        <v>6</v>
      </c>
      <c r="G50" s="130"/>
      <c r="H50" s="4"/>
    </row>
    <row r="51" spans="1:11" x14ac:dyDescent="0.2">
      <c r="A51" s="24" t="s">
        <v>8</v>
      </c>
      <c r="B51" s="4" t="s">
        <v>43</v>
      </c>
      <c r="C51" s="3"/>
      <c r="D51" s="3">
        <v>0</v>
      </c>
      <c r="E51" s="3">
        <v>2</v>
      </c>
      <c r="F51" s="3">
        <v>7</v>
      </c>
      <c r="G51" s="130"/>
      <c r="H51" s="4"/>
    </row>
    <row r="52" spans="1:11" x14ac:dyDescent="0.2">
      <c r="A52" s="24" t="s">
        <v>9</v>
      </c>
      <c r="B52" s="20" t="s">
        <v>44</v>
      </c>
      <c r="C52" s="3"/>
      <c r="D52" s="3">
        <v>0</v>
      </c>
      <c r="E52" s="3">
        <v>2</v>
      </c>
      <c r="F52" s="3">
        <v>8</v>
      </c>
      <c r="G52" s="130"/>
      <c r="H52" s="4"/>
    </row>
    <row r="53" spans="1:11" x14ac:dyDescent="0.2">
      <c r="A53" s="24" t="s">
        <v>10</v>
      </c>
      <c r="B53" s="4" t="s">
        <v>45</v>
      </c>
      <c r="C53" s="3"/>
      <c r="D53" s="3">
        <v>0</v>
      </c>
      <c r="E53" s="3">
        <v>2</v>
      </c>
      <c r="F53" s="3">
        <v>9</v>
      </c>
      <c r="G53" s="130"/>
      <c r="H53" s="4"/>
    </row>
    <row r="54" spans="1:11" x14ac:dyDescent="0.2">
      <c r="A54" s="24" t="s">
        <v>11</v>
      </c>
      <c r="B54" s="30" t="s">
        <v>93</v>
      </c>
      <c r="C54" s="3">
        <v>4</v>
      </c>
      <c r="D54" s="3">
        <v>0</v>
      </c>
      <c r="E54" s="3">
        <v>3</v>
      </c>
      <c r="F54" s="3">
        <v>0</v>
      </c>
      <c r="G54" s="130">
        <f>G56+G57+G59</f>
        <v>11488</v>
      </c>
      <c r="H54" s="4"/>
      <c r="K54" s="138"/>
    </row>
    <row r="55" spans="1:11" x14ac:dyDescent="0.2">
      <c r="A55" s="24" t="s">
        <v>49</v>
      </c>
      <c r="B55" s="22" t="s">
        <v>46</v>
      </c>
      <c r="C55" s="3"/>
      <c r="D55" s="3">
        <v>0</v>
      </c>
      <c r="E55" s="3">
        <v>3</v>
      </c>
      <c r="F55" s="3">
        <v>1</v>
      </c>
      <c r="G55" s="130"/>
      <c r="H55" s="4"/>
    </row>
    <row r="56" spans="1:11" x14ac:dyDescent="0.2">
      <c r="A56" s="24" t="s">
        <v>50</v>
      </c>
      <c r="B56" s="22" t="s">
        <v>47</v>
      </c>
      <c r="C56" s="152">
        <v>4</v>
      </c>
      <c r="D56" s="3">
        <v>0</v>
      </c>
      <c r="E56" s="3">
        <v>3</v>
      </c>
      <c r="F56" s="3">
        <v>2</v>
      </c>
      <c r="G56" s="130">
        <v>4353</v>
      </c>
      <c r="H56" s="4"/>
    </row>
    <row r="57" spans="1:11" x14ac:dyDescent="0.2">
      <c r="A57" s="24" t="s">
        <v>51</v>
      </c>
      <c r="B57" s="22" t="s">
        <v>76</v>
      </c>
      <c r="C57" s="152">
        <v>4</v>
      </c>
      <c r="D57" s="3">
        <v>0</v>
      </c>
      <c r="E57" s="3">
        <v>3</v>
      </c>
      <c r="F57" s="3">
        <v>3</v>
      </c>
      <c r="G57" s="130">
        <v>1591</v>
      </c>
      <c r="H57" s="4"/>
      <c r="K57" s="138"/>
    </row>
    <row r="58" spans="1:11" x14ac:dyDescent="0.2">
      <c r="A58" s="24" t="s">
        <v>52</v>
      </c>
      <c r="B58" s="22" t="s">
        <v>27</v>
      </c>
      <c r="C58" s="3"/>
      <c r="D58" s="3">
        <v>0</v>
      </c>
      <c r="E58" s="3">
        <v>3</v>
      </c>
      <c r="F58" s="3">
        <v>4</v>
      </c>
      <c r="G58" s="130"/>
      <c r="H58" s="4"/>
    </row>
    <row r="59" spans="1:11" x14ac:dyDescent="0.2">
      <c r="A59" s="24" t="s">
        <v>77</v>
      </c>
      <c r="B59" s="22" t="s">
        <v>48</v>
      </c>
      <c r="C59" s="3">
        <v>4</v>
      </c>
      <c r="D59" s="3">
        <v>0</v>
      </c>
      <c r="E59" s="3">
        <v>3</v>
      </c>
      <c r="F59" s="27">
        <v>5</v>
      </c>
      <c r="G59" s="130">
        <v>5544</v>
      </c>
      <c r="H59" s="4"/>
    </row>
    <row r="60" spans="1:11" x14ac:dyDescent="0.2">
      <c r="A60" s="29" t="s">
        <v>69</v>
      </c>
      <c r="B60" s="5" t="s">
        <v>94</v>
      </c>
      <c r="C60" s="3">
        <v>4</v>
      </c>
      <c r="D60" s="3">
        <v>0</v>
      </c>
      <c r="E60" s="3">
        <v>3</v>
      </c>
      <c r="F60" s="3">
        <v>6</v>
      </c>
      <c r="G60" s="130">
        <f>G47+G48+G51+G52+G53+G54</f>
        <v>11488</v>
      </c>
      <c r="H60" s="4"/>
    </row>
    <row r="61" spans="1:11" x14ac:dyDescent="0.2">
      <c r="A61" s="24"/>
      <c r="B61" s="5"/>
      <c r="C61" s="3"/>
      <c r="D61" s="177"/>
      <c r="E61" s="178"/>
      <c r="F61" s="179"/>
      <c r="G61" s="130"/>
      <c r="H61" s="4"/>
    </row>
    <row r="62" spans="1:11" x14ac:dyDescent="0.2">
      <c r="A62" s="24"/>
      <c r="B62" s="31" t="s">
        <v>55</v>
      </c>
      <c r="C62" s="3"/>
      <c r="D62" s="177"/>
      <c r="E62" s="178"/>
      <c r="F62" s="179"/>
      <c r="G62" s="130"/>
      <c r="H62" s="4"/>
    </row>
    <row r="63" spans="1:11" x14ac:dyDescent="0.2">
      <c r="A63" s="24" t="s">
        <v>6</v>
      </c>
      <c r="B63" s="20" t="s">
        <v>95</v>
      </c>
      <c r="C63" s="3">
        <v>5</v>
      </c>
      <c r="D63" s="3">
        <v>0</v>
      </c>
      <c r="E63" s="3">
        <v>3</v>
      </c>
      <c r="F63" s="3">
        <v>7</v>
      </c>
      <c r="G63" s="130">
        <f>G65</f>
        <v>4500533</v>
      </c>
      <c r="H63" s="4"/>
      <c r="K63" s="138"/>
    </row>
    <row r="64" spans="1:11" x14ac:dyDescent="0.2">
      <c r="A64" s="24" t="s">
        <v>58</v>
      </c>
      <c r="B64" s="22" t="s">
        <v>56</v>
      </c>
      <c r="C64" s="3"/>
      <c r="D64" s="3">
        <v>0</v>
      </c>
      <c r="E64" s="3">
        <v>3</v>
      </c>
      <c r="F64" s="3">
        <v>8</v>
      </c>
      <c r="G64" s="130"/>
      <c r="H64" s="4"/>
    </row>
    <row r="65" spans="1:8" x14ac:dyDescent="0.2">
      <c r="A65" s="24" t="s">
        <v>59</v>
      </c>
      <c r="B65" s="22" t="s">
        <v>82</v>
      </c>
      <c r="C65" s="3">
        <v>5</v>
      </c>
      <c r="D65" s="3">
        <v>0</v>
      </c>
      <c r="E65" s="3">
        <v>3</v>
      </c>
      <c r="F65" s="3">
        <v>9</v>
      </c>
      <c r="G65" s="130">
        <v>4500533</v>
      </c>
      <c r="H65" s="4"/>
    </row>
    <row r="66" spans="1:8" x14ac:dyDescent="0.2">
      <c r="A66" s="39" t="s">
        <v>7</v>
      </c>
      <c r="B66" s="20" t="s">
        <v>60</v>
      </c>
      <c r="C66" s="3"/>
      <c r="D66" s="3">
        <v>0</v>
      </c>
      <c r="E66" s="3">
        <v>4</v>
      </c>
      <c r="F66" s="3">
        <v>0</v>
      </c>
      <c r="G66" s="130"/>
      <c r="H66" s="4"/>
    </row>
    <row r="67" spans="1:8" x14ac:dyDescent="0.2">
      <c r="A67" s="15" t="s">
        <v>8</v>
      </c>
      <c r="B67" s="20" t="s">
        <v>96</v>
      </c>
      <c r="C67" s="3"/>
      <c r="D67" s="3">
        <v>0</v>
      </c>
      <c r="E67" s="3">
        <v>4</v>
      </c>
      <c r="F67" s="3">
        <v>1</v>
      </c>
      <c r="G67" s="130"/>
      <c r="H67" s="4"/>
    </row>
    <row r="68" spans="1:8" x14ac:dyDescent="0.2">
      <c r="A68" s="15" t="s">
        <v>19</v>
      </c>
      <c r="B68" s="22" t="s">
        <v>61</v>
      </c>
      <c r="C68" s="3"/>
      <c r="D68" s="3">
        <v>0</v>
      </c>
      <c r="E68" s="3">
        <v>4</v>
      </c>
      <c r="F68" s="3">
        <v>2</v>
      </c>
      <c r="G68" s="130"/>
      <c r="H68" s="4"/>
    </row>
    <row r="69" spans="1:8" x14ac:dyDescent="0.2">
      <c r="A69" s="15" t="s">
        <v>20</v>
      </c>
      <c r="B69" s="22" t="s">
        <v>0</v>
      </c>
      <c r="C69" s="3"/>
      <c r="D69" s="3">
        <v>0</v>
      </c>
      <c r="E69" s="3">
        <v>4</v>
      </c>
      <c r="F69" s="3">
        <v>3</v>
      </c>
      <c r="G69" s="130"/>
      <c r="H69" s="4"/>
    </row>
    <row r="70" spans="1:8" x14ac:dyDescent="0.2">
      <c r="A70" s="15" t="s">
        <v>9</v>
      </c>
      <c r="B70" s="20" t="s">
        <v>101</v>
      </c>
      <c r="C70" s="3"/>
      <c r="D70" s="3">
        <v>0</v>
      </c>
      <c r="E70" s="3">
        <v>4</v>
      </c>
      <c r="F70" s="3">
        <v>4</v>
      </c>
      <c r="G70" s="130"/>
      <c r="H70" s="4"/>
    </row>
    <row r="71" spans="1:8" ht="12.75" customHeight="1" x14ac:dyDescent="0.2">
      <c r="A71" s="15" t="s">
        <v>29</v>
      </c>
      <c r="B71" s="22" t="s">
        <v>92</v>
      </c>
      <c r="C71" s="3"/>
      <c r="D71" s="3">
        <v>0</v>
      </c>
      <c r="E71" s="3">
        <v>4</v>
      </c>
      <c r="F71" s="3">
        <v>5</v>
      </c>
      <c r="G71" s="130"/>
      <c r="H71" s="4"/>
    </row>
    <row r="72" spans="1:8" x14ac:dyDescent="0.2">
      <c r="A72" s="15" t="s">
        <v>30</v>
      </c>
      <c r="B72" s="22" t="s">
        <v>85</v>
      </c>
      <c r="C72" s="3"/>
      <c r="D72" s="3">
        <v>0</v>
      </c>
      <c r="E72" s="3">
        <v>4</v>
      </c>
      <c r="F72" s="3">
        <v>6</v>
      </c>
      <c r="G72" s="130"/>
      <c r="H72" s="4"/>
    </row>
    <row r="73" spans="1:8" x14ac:dyDescent="0.2">
      <c r="A73" s="15" t="s">
        <v>31</v>
      </c>
      <c r="B73" s="22" t="s">
        <v>86</v>
      </c>
      <c r="C73" s="3"/>
      <c r="D73" s="3">
        <v>0</v>
      </c>
      <c r="E73" s="3">
        <v>4</v>
      </c>
      <c r="F73" s="3">
        <v>7</v>
      </c>
      <c r="G73" s="130"/>
      <c r="H73" s="4"/>
    </row>
    <row r="74" spans="1:8" x14ac:dyDescent="0.2">
      <c r="A74" s="15" t="s">
        <v>10</v>
      </c>
      <c r="B74" s="20" t="s">
        <v>97</v>
      </c>
      <c r="C74" s="3"/>
      <c r="D74" s="3">
        <v>0</v>
      </c>
      <c r="E74" s="3">
        <v>4</v>
      </c>
      <c r="F74" s="3">
        <v>8</v>
      </c>
      <c r="G74" s="130"/>
      <c r="H74" s="4"/>
    </row>
    <row r="75" spans="1:8" x14ac:dyDescent="0.2">
      <c r="A75" s="15" t="s">
        <v>62</v>
      </c>
      <c r="B75" s="22" t="s">
        <v>63</v>
      </c>
      <c r="C75" s="3"/>
      <c r="D75" s="3">
        <v>0</v>
      </c>
      <c r="E75" s="3">
        <v>4</v>
      </c>
      <c r="F75" s="3">
        <v>9</v>
      </c>
      <c r="G75" s="130"/>
      <c r="H75" s="4"/>
    </row>
    <row r="76" spans="1:8" x14ac:dyDescent="0.2">
      <c r="A76" s="15" t="s">
        <v>64</v>
      </c>
      <c r="B76" s="22" t="s">
        <v>65</v>
      </c>
      <c r="C76" s="3"/>
      <c r="D76" s="3">
        <v>0</v>
      </c>
      <c r="E76" s="3">
        <v>5</v>
      </c>
      <c r="F76" s="3">
        <v>0</v>
      </c>
      <c r="G76" s="130"/>
      <c r="H76" s="4"/>
    </row>
    <row r="77" spans="1:8" x14ac:dyDescent="0.2">
      <c r="A77" s="15" t="s">
        <v>11</v>
      </c>
      <c r="B77" s="20" t="s">
        <v>98</v>
      </c>
      <c r="C77" s="3">
        <v>6</v>
      </c>
      <c r="D77" s="3">
        <v>0</v>
      </c>
      <c r="E77" s="3">
        <v>5</v>
      </c>
      <c r="F77" s="3">
        <v>1</v>
      </c>
      <c r="G77" s="130">
        <v>393747</v>
      </c>
      <c r="H77" s="4"/>
    </row>
    <row r="78" spans="1:8" x14ac:dyDescent="0.2">
      <c r="A78" s="15" t="s">
        <v>49</v>
      </c>
      <c r="B78" s="22" t="s">
        <v>66</v>
      </c>
      <c r="C78" s="3"/>
      <c r="D78" s="3">
        <v>0</v>
      </c>
      <c r="E78" s="3">
        <v>5</v>
      </c>
      <c r="F78" s="3">
        <v>2</v>
      </c>
      <c r="G78" s="130"/>
      <c r="H78" s="4"/>
    </row>
    <row r="79" spans="1:8" x14ac:dyDescent="0.2">
      <c r="A79" s="15" t="s">
        <v>50</v>
      </c>
      <c r="B79" s="22" t="s">
        <v>67</v>
      </c>
      <c r="C79" s="92">
        <v>6</v>
      </c>
      <c r="D79" s="3">
        <v>0</v>
      </c>
      <c r="E79" s="3">
        <v>5</v>
      </c>
      <c r="F79" s="3">
        <v>3</v>
      </c>
      <c r="G79" s="130">
        <v>393747</v>
      </c>
      <c r="H79" s="4"/>
    </row>
    <row r="80" spans="1:8" x14ac:dyDescent="0.2">
      <c r="A80" s="29" t="s">
        <v>68</v>
      </c>
      <c r="B80" s="32" t="s">
        <v>99</v>
      </c>
      <c r="C80" s="92">
        <v>6</v>
      </c>
      <c r="D80" s="3">
        <v>0</v>
      </c>
      <c r="E80" s="3">
        <v>5</v>
      </c>
      <c r="F80" s="3">
        <v>4</v>
      </c>
      <c r="G80" s="130">
        <f>G63+G66+G67+G70+G74-G77</f>
        <v>4106786</v>
      </c>
      <c r="H80" s="4"/>
    </row>
    <row r="81" spans="1:24" x14ac:dyDescent="0.2">
      <c r="A81" s="24"/>
      <c r="B81" s="4"/>
      <c r="C81" s="3"/>
      <c r="D81" s="3"/>
      <c r="E81" s="3"/>
      <c r="F81" s="3"/>
      <c r="G81" s="130"/>
      <c r="H81" s="4"/>
    </row>
    <row r="82" spans="1:24" x14ac:dyDescent="0.2">
      <c r="A82" s="29" t="s">
        <v>57</v>
      </c>
      <c r="B82" s="5" t="s">
        <v>81</v>
      </c>
      <c r="C82" s="3">
        <v>4</v>
      </c>
      <c r="D82" s="3">
        <v>0</v>
      </c>
      <c r="E82" s="3">
        <v>5</v>
      </c>
      <c r="F82" s="3">
        <v>5</v>
      </c>
      <c r="G82" s="132">
        <v>45437.251300000004</v>
      </c>
      <c r="H82" s="4"/>
    </row>
    <row r="83" spans="1:24" x14ac:dyDescent="0.2">
      <c r="A83" s="24"/>
      <c r="B83" s="5"/>
      <c r="C83" s="3"/>
      <c r="D83" s="3"/>
      <c r="E83" s="3"/>
      <c r="F83" s="3"/>
      <c r="G83" s="130"/>
      <c r="H83" s="4"/>
    </row>
    <row r="84" spans="1:24" x14ac:dyDescent="0.2">
      <c r="A84" s="29" t="s">
        <v>71</v>
      </c>
      <c r="B84" s="5" t="s">
        <v>100</v>
      </c>
      <c r="C84" s="3">
        <v>11</v>
      </c>
      <c r="D84" s="3">
        <v>0</v>
      </c>
      <c r="E84" s="3">
        <v>5</v>
      </c>
      <c r="F84" s="3">
        <v>6</v>
      </c>
      <c r="G84" s="132">
        <f>G80/G82</f>
        <v>90.383680405420989</v>
      </c>
      <c r="H84" s="4"/>
    </row>
    <row r="85" spans="1:24" x14ac:dyDescent="0.2">
      <c r="A85" s="29"/>
      <c r="B85" s="5"/>
      <c r="C85" s="3"/>
      <c r="D85" s="3"/>
      <c r="E85" s="3"/>
      <c r="F85" s="3"/>
      <c r="G85" s="130"/>
      <c r="H85" s="4"/>
    </row>
    <row r="86" spans="1:24" x14ac:dyDescent="0.2">
      <c r="A86" s="29" t="s">
        <v>72</v>
      </c>
      <c r="B86" s="5" t="s">
        <v>80</v>
      </c>
      <c r="C86" s="3"/>
      <c r="D86" s="3">
        <v>0</v>
      </c>
      <c r="E86" s="3">
        <v>5</v>
      </c>
      <c r="F86" s="3">
        <v>7</v>
      </c>
      <c r="G86" s="130"/>
      <c r="H86" s="4"/>
    </row>
    <row r="87" spans="1:24" x14ac:dyDescent="0.2">
      <c r="A87" s="38" t="s">
        <v>6</v>
      </c>
      <c r="B87" s="20" t="s">
        <v>78</v>
      </c>
      <c r="C87" s="3"/>
      <c r="D87" s="3">
        <v>0</v>
      </c>
      <c r="E87" s="3">
        <v>5</v>
      </c>
      <c r="F87" s="3">
        <v>8</v>
      </c>
      <c r="G87" s="130"/>
      <c r="H87" s="4"/>
    </row>
    <row r="88" spans="1:24" x14ac:dyDescent="0.2">
      <c r="A88" s="38" t="s">
        <v>7</v>
      </c>
      <c r="B88" s="20" t="s">
        <v>79</v>
      </c>
      <c r="C88" s="5"/>
      <c r="D88" s="3">
        <v>0</v>
      </c>
      <c r="E88" s="3">
        <v>5</v>
      </c>
      <c r="F88" s="3">
        <v>9</v>
      </c>
      <c r="G88" s="130"/>
      <c r="H88" s="4"/>
    </row>
    <row r="90" spans="1:24" customFormat="1" ht="25.5" customHeight="1" x14ac:dyDescent="0.2">
      <c r="A90" s="6"/>
      <c r="B90" s="10" t="s">
        <v>116</v>
      </c>
      <c r="C90" s="10"/>
      <c r="D90" s="171" t="s">
        <v>73</v>
      </c>
      <c r="E90" s="171"/>
      <c r="F90" s="34"/>
      <c r="G90" s="172" t="s">
        <v>308</v>
      </c>
      <c r="H90" s="172"/>
      <c r="I90" s="10"/>
      <c r="J90" s="10"/>
      <c r="K90" s="35"/>
      <c r="L90" s="10"/>
      <c r="M90" s="10"/>
      <c r="N90" s="10"/>
      <c r="O90" s="10"/>
      <c r="P90" s="10"/>
      <c r="Q90" s="10"/>
      <c r="R90" s="10"/>
      <c r="S90" s="10"/>
      <c r="T90" s="10"/>
      <c r="U90" s="10"/>
      <c r="V90" s="10"/>
      <c r="W90" s="10"/>
      <c r="X90" s="10"/>
    </row>
    <row r="91" spans="1:24" customFormat="1" ht="24.95" customHeight="1" x14ac:dyDescent="0.2">
      <c r="A91" s="6"/>
      <c r="B91" s="10" t="s">
        <v>113</v>
      </c>
      <c r="C91" s="10"/>
      <c r="D91" s="10"/>
      <c r="E91" s="10"/>
      <c r="F91" s="10"/>
      <c r="G91" s="173" t="s">
        <v>309</v>
      </c>
      <c r="H91" s="173"/>
      <c r="I91" s="10"/>
      <c r="J91" s="10"/>
      <c r="K91" s="35"/>
      <c r="L91" s="10"/>
      <c r="M91" s="10"/>
      <c r="N91" s="10"/>
      <c r="O91" s="10"/>
      <c r="P91" s="10"/>
      <c r="Q91" s="10"/>
      <c r="R91" s="10"/>
      <c r="S91" s="10"/>
      <c r="T91" s="10"/>
      <c r="U91" s="10"/>
      <c r="V91" s="10"/>
      <c r="W91" s="10"/>
      <c r="X91" s="10"/>
    </row>
    <row r="94" spans="1:24" ht="12.75" customHeight="1" x14ac:dyDescent="0.2">
      <c r="F94" s="174" t="s">
        <v>338</v>
      </c>
      <c r="G94" s="174"/>
      <c r="H94" s="174"/>
    </row>
    <row r="95" spans="1:24" ht="24.95" customHeight="1" x14ac:dyDescent="0.2">
      <c r="G95" s="173" t="s">
        <v>309</v>
      </c>
      <c r="H95" s="173"/>
    </row>
  </sheetData>
  <mergeCells count="18">
    <mergeCell ref="G9:H9"/>
    <mergeCell ref="G5:H5"/>
    <mergeCell ref="G11:H11"/>
    <mergeCell ref="D61:F61"/>
    <mergeCell ref="D62:F62"/>
    <mergeCell ref="A15:H15"/>
    <mergeCell ref="A16:H16"/>
    <mergeCell ref="A17:H17"/>
    <mergeCell ref="D21:F21"/>
    <mergeCell ref="D20:F20"/>
    <mergeCell ref="D22:F22"/>
    <mergeCell ref="D45:F45"/>
    <mergeCell ref="D46:F46"/>
    <mergeCell ref="D90:E90"/>
    <mergeCell ref="G90:H90"/>
    <mergeCell ref="G91:H91"/>
    <mergeCell ref="G95:H95"/>
    <mergeCell ref="F94:H94"/>
  </mergeCells>
  <phoneticPr fontId="0" type="noConversion"/>
  <pageMargins left="0.23622047244094491" right="0.23622047244094491" top="0.74803149606299213" bottom="0.74803149606299213" header="0.31496062992125984" footer="0.31496062992125984"/>
  <pageSetup paperSize="9" orientation="landscape" r:id="rId1"/>
  <headerFooter differentFirst="1" alignWithMargins="0">
    <oddFooter>&amp;LKontrolni broj:</oddFooter>
    <firstHeader>&amp;LPrilog 1.</firstHeader>
    <firstFooter>&amp;LBar kod
Kontrolni broj:</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B0030-5F14-485E-8204-D387165F2DFC}">
  <dimension ref="A1:G54"/>
  <sheetViews>
    <sheetView topLeftCell="A19" zoomScaleNormal="100" workbookViewId="0">
      <selection activeCell="L14" sqref="L14"/>
    </sheetView>
  </sheetViews>
  <sheetFormatPr defaultColWidth="8.85546875" defaultRowHeight="12.75" x14ac:dyDescent="0.2"/>
  <cols>
    <col min="1" max="1" width="61.28515625" style="1" customWidth="1"/>
    <col min="2" max="3" width="3.140625" style="1" customWidth="1"/>
    <col min="4" max="4" width="3" style="1" customWidth="1"/>
    <col min="5" max="6" width="15" style="1" customWidth="1"/>
    <col min="7" max="16384" width="8.85546875" style="1"/>
  </cols>
  <sheetData>
    <row r="1" spans="1:7" x14ac:dyDescent="0.2">
      <c r="A1" s="41" t="s">
        <v>280</v>
      </c>
      <c r="B1" s="56"/>
      <c r="C1" s="56"/>
      <c r="D1" s="65"/>
      <c r="E1" s="51"/>
      <c r="F1" s="50"/>
    </row>
    <row r="2" spans="1:7" x14ac:dyDescent="0.2">
      <c r="A2" s="42" t="s">
        <v>114</v>
      </c>
      <c r="B2" s="42"/>
      <c r="C2" s="42"/>
      <c r="D2" s="43"/>
      <c r="E2" s="43"/>
      <c r="F2" s="44" t="s">
        <v>103</v>
      </c>
    </row>
    <row r="3" spans="1:7" x14ac:dyDescent="0.2">
      <c r="A3" s="135" t="s">
        <v>275</v>
      </c>
      <c r="B3" s="63"/>
      <c r="C3" s="63"/>
      <c r="D3" s="66"/>
      <c r="E3" s="55"/>
      <c r="F3" s="55"/>
    </row>
    <row r="4" spans="1:7" x14ac:dyDescent="0.2">
      <c r="A4" s="42" t="s">
        <v>115</v>
      </c>
      <c r="B4" s="42"/>
      <c r="C4" s="42"/>
      <c r="D4" s="43"/>
      <c r="E4" s="43"/>
      <c r="F4" s="44" t="s">
        <v>104</v>
      </c>
    </row>
    <row r="5" spans="1:7" x14ac:dyDescent="0.2">
      <c r="A5" s="136" t="s">
        <v>276</v>
      </c>
      <c r="B5" s="57"/>
      <c r="C5" s="57"/>
      <c r="D5" s="67"/>
      <c r="E5" s="194" t="s">
        <v>278</v>
      </c>
      <c r="F5" s="194"/>
      <c r="G5" s="59"/>
    </row>
    <row r="6" spans="1:7" x14ac:dyDescent="0.2">
      <c r="A6" s="42" t="s">
        <v>105</v>
      </c>
      <c r="B6" s="42"/>
      <c r="C6" s="42"/>
      <c r="D6" s="43"/>
      <c r="E6" s="43"/>
      <c r="F6" s="44" t="s">
        <v>106</v>
      </c>
    </row>
    <row r="7" spans="1:7" x14ac:dyDescent="0.2">
      <c r="A7" s="45" t="s">
        <v>277</v>
      </c>
      <c r="B7" s="60"/>
      <c r="C7" s="60"/>
      <c r="D7" s="66"/>
      <c r="E7" s="55"/>
      <c r="F7" s="55">
        <v>109</v>
      </c>
    </row>
    <row r="8" spans="1:7" x14ac:dyDescent="0.2">
      <c r="A8" s="42" t="s">
        <v>107</v>
      </c>
      <c r="B8" s="42"/>
      <c r="C8" s="42"/>
      <c r="D8" s="43"/>
      <c r="E8" s="43"/>
      <c r="F8" s="44" t="s">
        <v>108</v>
      </c>
    </row>
    <row r="9" spans="1:7" x14ac:dyDescent="0.2">
      <c r="A9" s="52" t="s">
        <v>281</v>
      </c>
      <c r="B9" s="53"/>
      <c r="C9" s="53"/>
      <c r="D9" s="68"/>
      <c r="E9" s="61"/>
      <c r="F9" s="61" t="s">
        <v>279</v>
      </c>
    </row>
    <row r="10" spans="1:7" x14ac:dyDescent="0.2">
      <c r="A10" s="42" t="s">
        <v>109</v>
      </c>
      <c r="B10" s="42"/>
      <c r="C10" s="42"/>
      <c r="D10" s="44"/>
      <c r="E10" s="44"/>
      <c r="F10" s="44" t="s">
        <v>110</v>
      </c>
    </row>
    <row r="11" spans="1:7" x14ac:dyDescent="0.2">
      <c r="A11" s="54"/>
      <c r="B11" s="62"/>
      <c r="C11" s="62"/>
      <c r="D11" s="66"/>
      <c r="E11" s="194" t="s">
        <v>282</v>
      </c>
      <c r="F11" s="194"/>
    </row>
    <row r="12" spans="1:7" x14ac:dyDescent="0.2">
      <c r="A12" s="42" t="s">
        <v>111</v>
      </c>
      <c r="B12" s="42"/>
      <c r="C12" s="42"/>
      <c r="D12" s="44"/>
      <c r="E12" s="44"/>
      <c r="F12" s="44" t="s">
        <v>112</v>
      </c>
    </row>
    <row r="15" spans="1:7" x14ac:dyDescent="0.2">
      <c r="A15" s="195" t="s">
        <v>198</v>
      </c>
      <c r="B15" s="195"/>
      <c r="C15" s="195"/>
      <c r="D15" s="195"/>
      <c r="E15" s="195"/>
      <c r="F15" s="195"/>
    </row>
    <row r="16" spans="1:7" x14ac:dyDescent="0.2">
      <c r="A16" s="173"/>
      <c r="B16" s="173"/>
      <c r="C16" s="173"/>
      <c r="D16" s="173"/>
      <c r="E16" s="173"/>
    </row>
    <row r="17" spans="1:7" x14ac:dyDescent="0.2">
      <c r="A17" s="182" t="s">
        <v>315</v>
      </c>
      <c r="B17" s="182"/>
      <c r="C17" s="182"/>
      <c r="D17" s="182"/>
      <c r="E17" s="182"/>
      <c r="F17" s="182"/>
    </row>
    <row r="18" spans="1:7" x14ac:dyDescent="0.2">
      <c r="A18" s="87"/>
      <c r="B18" s="88"/>
      <c r="C18" s="88"/>
      <c r="D18" s="88"/>
      <c r="E18" s="69"/>
      <c r="F18" s="37" t="s">
        <v>74</v>
      </c>
      <c r="G18" s="89"/>
    </row>
    <row r="19" spans="1:7" x14ac:dyDescent="0.2">
      <c r="A19" s="90" t="s">
        <v>2</v>
      </c>
      <c r="B19" s="187" t="s">
        <v>3</v>
      </c>
      <c r="C19" s="196"/>
      <c r="D19" s="197"/>
      <c r="E19" s="91">
        <v>2022</v>
      </c>
      <c r="F19" s="91">
        <v>2021</v>
      </c>
    </row>
    <row r="20" spans="1:7" x14ac:dyDescent="0.2">
      <c r="A20" s="92">
        <v>1</v>
      </c>
      <c r="B20" s="177">
        <v>2</v>
      </c>
      <c r="C20" s="178"/>
      <c r="D20" s="179"/>
      <c r="E20" s="3">
        <v>3</v>
      </c>
      <c r="F20" s="3">
        <v>4</v>
      </c>
    </row>
    <row r="21" spans="1:7" x14ac:dyDescent="0.2">
      <c r="A21" s="92"/>
      <c r="B21" s="177"/>
      <c r="C21" s="178"/>
      <c r="D21" s="179"/>
      <c r="E21" s="105"/>
      <c r="F21" s="3"/>
    </row>
    <row r="22" spans="1:7" x14ac:dyDescent="0.2">
      <c r="A22" s="93" t="s">
        <v>199</v>
      </c>
      <c r="B22" s="3">
        <v>3</v>
      </c>
      <c r="C22" s="3">
        <v>0</v>
      </c>
      <c r="D22" s="3">
        <v>1</v>
      </c>
      <c r="E22" s="133">
        <v>0</v>
      </c>
      <c r="F22" s="3"/>
    </row>
    <row r="23" spans="1:7" x14ac:dyDescent="0.2">
      <c r="A23" s="93"/>
      <c r="B23" s="177"/>
      <c r="C23" s="178"/>
      <c r="D23" s="179"/>
      <c r="E23" s="133"/>
      <c r="F23" s="3"/>
    </row>
    <row r="24" spans="1:7" x14ac:dyDescent="0.2">
      <c r="A24" s="94" t="s">
        <v>200</v>
      </c>
      <c r="B24" s="3">
        <v>3</v>
      </c>
      <c r="C24" s="3">
        <v>0</v>
      </c>
      <c r="D24" s="3">
        <v>2</v>
      </c>
      <c r="E24" s="133"/>
      <c r="F24" s="3"/>
    </row>
    <row r="25" spans="1:7" x14ac:dyDescent="0.2">
      <c r="A25" s="94" t="s">
        <v>201</v>
      </c>
      <c r="B25" s="3">
        <v>3</v>
      </c>
      <c r="C25" s="3">
        <v>0</v>
      </c>
      <c r="D25" s="3">
        <v>3</v>
      </c>
      <c r="E25" s="133"/>
      <c r="F25" s="3"/>
    </row>
    <row r="26" spans="1:7" ht="25.5" x14ac:dyDescent="0.2">
      <c r="A26" s="93" t="s">
        <v>202</v>
      </c>
      <c r="B26" s="3">
        <v>3</v>
      </c>
      <c r="C26" s="3">
        <v>0</v>
      </c>
      <c r="D26" s="3">
        <v>4</v>
      </c>
      <c r="E26" s="133">
        <v>0</v>
      </c>
      <c r="F26" s="3"/>
    </row>
    <row r="27" spans="1:7" x14ac:dyDescent="0.2">
      <c r="A27" s="93"/>
      <c r="B27" s="177"/>
      <c r="C27" s="178"/>
      <c r="D27" s="179"/>
      <c r="E27" s="133"/>
      <c r="F27" s="3"/>
    </row>
    <row r="28" spans="1:7" x14ac:dyDescent="0.2">
      <c r="A28" s="94" t="s">
        <v>203</v>
      </c>
      <c r="B28" s="3">
        <v>3</v>
      </c>
      <c r="C28" s="3">
        <v>0</v>
      </c>
      <c r="D28" s="3">
        <v>5</v>
      </c>
      <c r="E28" s="133">
        <v>-393747</v>
      </c>
      <c r="F28" s="3"/>
    </row>
    <row r="29" spans="1:7" x14ac:dyDescent="0.2">
      <c r="A29" s="94" t="s">
        <v>204</v>
      </c>
      <c r="B29" s="3">
        <v>3</v>
      </c>
      <c r="C29" s="3">
        <v>0</v>
      </c>
      <c r="D29" s="3">
        <v>6</v>
      </c>
      <c r="E29" s="133"/>
      <c r="F29" s="3"/>
    </row>
    <row r="30" spans="1:7" x14ac:dyDescent="0.2">
      <c r="A30" s="94" t="s">
        <v>205</v>
      </c>
      <c r="B30" s="3">
        <v>3</v>
      </c>
      <c r="C30" s="3">
        <v>0</v>
      </c>
      <c r="D30" s="3">
        <v>7</v>
      </c>
      <c r="E30" s="133">
        <f>E28</f>
        <v>-393747</v>
      </c>
      <c r="F30" s="3"/>
    </row>
    <row r="31" spans="1:7" x14ac:dyDescent="0.2">
      <c r="A31" s="94"/>
      <c r="B31" s="177"/>
      <c r="C31" s="178"/>
      <c r="D31" s="179"/>
      <c r="E31" s="133"/>
      <c r="F31" s="3"/>
    </row>
    <row r="32" spans="1:7" x14ac:dyDescent="0.2">
      <c r="A32" s="94" t="s">
        <v>206</v>
      </c>
      <c r="B32" s="3">
        <v>3</v>
      </c>
      <c r="C32" s="3">
        <v>0</v>
      </c>
      <c r="D32" s="3">
        <v>8</v>
      </c>
      <c r="E32" s="133">
        <v>4500533</v>
      </c>
      <c r="F32" s="3"/>
    </row>
    <row r="33" spans="1:6" x14ac:dyDescent="0.2">
      <c r="A33" s="94" t="s">
        <v>207</v>
      </c>
      <c r="B33" s="3">
        <v>3</v>
      </c>
      <c r="C33" s="3">
        <v>0</v>
      </c>
      <c r="D33" s="3">
        <v>9</v>
      </c>
      <c r="E33" s="133"/>
      <c r="F33" s="3"/>
    </row>
    <row r="34" spans="1:6" x14ac:dyDescent="0.2">
      <c r="A34" s="94" t="s">
        <v>208</v>
      </c>
      <c r="B34" s="3">
        <v>3</v>
      </c>
      <c r="C34" s="3">
        <v>1</v>
      </c>
      <c r="D34" s="3">
        <v>0</v>
      </c>
      <c r="E34" s="133"/>
      <c r="F34" s="3"/>
    </row>
    <row r="35" spans="1:6" x14ac:dyDescent="0.2">
      <c r="A35" s="94"/>
      <c r="B35" s="177"/>
      <c r="C35" s="178"/>
      <c r="D35" s="179"/>
      <c r="E35" s="133"/>
      <c r="F35" s="3"/>
    </row>
    <row r="36" spans="1:6" ht="25.5" x14ac:dyDescent="0.2">
      <c r="A36" s="93" t="s">
        <v>314</v>
      </c>
      <c r="B36" s="3">
        <v>3</v>
      </c>
      <c r="C36" s="3">
        <v>1</v>
      </c>
      <c r="D36" s="3">
        <v>1</v>
      </c>
      <c r="E36" s="133">
        <f>E26+E30-E33+E32+E34</f>
        <v>4106786</v>
      </c>
      <c r="F36" s="3"/>
    </row>
    <row r="37" spans="1:6" x14ac:dyDescent="0.2">
      <c r="A37" s="94"/>
      <c r="B37" s="177"/>
      <c r="C37" s="178"/>
      <c r="D37" s="179"/>
      <c r="E37" s="134"/>
      <c r="F37" s="3"/>
    </row>
    <row r="38" spans="1:6" x14ac:dyDescent="0.2">
      <c r="A38" s="95" t="s">
        <v>209</v>
      </c>
      <c r="B38" s="177"/>
      <c r="C38" s="178"/>
      <c r="D38" s="179"/>
      <c r="E38" s="134"/>
      <c r="F38" s="3"/>
    </row>
    <row r="39" spans="1:6" x14ac:dyDescent="0.2">
      <c r="A39" s="96" t="s">
        <v>210</v>
      </c>
      <c r="B39" s="3">
        <v>3</v>
      </c>
      <c r="C39" s="3">
        <v>1</v>
      </c>
      <c r="D39" s="3">
        <v>2</v>
      </c>
      <c r="E39" s="133">
        <v>0</v>
      </c>
      <c r="F39" s="3"/>
    </row>
    <row r="40" spans="1:6" x14ac:dyDescent="0.2">
      <c r="A40" s="96" t="s">
        <v>211</v>
      </c>
      <c r="B40" s="3">
        <v>3</v>
      </c>
      <c r="C40" s="3">
        <v>1</v>
      </c>
      <c r="D40" s="3">
        <v>3</v>
      </c>
      <c r="E40" s="132">
        <v>45437.251300000004</v>
      </c>
      <c r="F40" s="3"/>
    </row>
    <row r="41" spans="1:6" x14ac:dyDescent="0.2">
      <c r="A41" s="96" t="s">
        <v>212</v>
      </c>
      <c r="B41" s="3">
        <v>3</v>
      </c>
      <c r="C41" s="3">
        <v>1</v>
      </c>
      <c r="D41" s="3">
        <v>4</v>
      </c>
      <c r="E41" s="133"/>
      <c r="F41" s="3"/>
    </row>
    <row r="42" spans="1:6" x14ac:dyDescent="0.2">
      <c r="A42" s="96" t="s">
        <v>213</v>
      </c>
      <c r="B42" s="3">
        <v>3</v>
      </c>
      <c r="C42" s="3">
        <v>1</v>
      </c>
      <c r="D42" s="3">
        <v>5</v>
      </c>
      <c r="E42" s="139">
        <f>E39+E40-E41</f>
        <v>45437.251300000004</v>
      </c>
      <c r="F42" s="3"/>
    </row>
    <row r="43" spans="1:6" x14ac:dyDescent="0.2">
      <c r="A43" s="70"/>
    </row>
    <row r="44" spans="1:6" x14ac:dyDescent="0.2">
      <c r="A44" s="70"/>
    </row>
    <row r="45" spans="1:6" x14ac:dyDescent="0.2">
      <c r="A45" s="70"/>
    </row>
    <row r="46" spans="1:6" ht="12.75" customHeight="1" x14ac:dyDescent="0.2">
      <c r="A46" s="35" t="s">
        <v>214</v>
      </c>
      <c r="B46" s="10"/>
      <c r="C46" s="33"/>
      <c r="D46" s="34"/>
      <c r="E46" s="172" t="s">
        <v>308</v>
      </c>
      <c r="F46" s="172"/>
    </row>
    <row r="47" spans="1:6" x14ac:dyDescent="0.2">
      <c r="A47" s="35"/>
      <c r="B47" s="10"/>
      <c r="C47" s="33"/>
      <c r="D47" s="34"/>
      <c r="E47" s="36"/>
      <c r="F47" s="36"/>
    </row>
    <row r="48" spans="1:6" x14ac:dyDescent="0.2">
      <c r="A48" s="35" t="s">
        <v>215</v>
      </c>
      <c r="B48" s="10"/>
      <c r="C48" s="10"/>
      <c r="D48" s="10"/>
      <c r="E48" s="193" t="s">
        <v>309</v>
      </c>
      <c r="F48" s="193"/>
    </row>
    <row r="50" spans="2:6" ht="25.5" customHeight="1" x14ac:dyDescent="0.2"/>
    <row r="51" spans="2:6" x14ac:dyDescent="0.2">
      <c r="B51" s="1" t="s">
        <v>310</v>
      </c>
      <c r="C51" s="171"/>
      <c r="D51" s="171"/>
    </row>
    <row r="52" spans="2:6" ht="13.15" customHeight="1" x14ac:dyDescent="0.2">
      <c r="D52" s="174" t="s">
        <v>338</v>
      </c>
      <c r="E52" s="174"/>
      <c r="F52" s="174"/>
    </row>
    <row r="54" spans="2:6" x14ac:dyDescent="0.2">
      <c r="E54" s="173" t="s">
        <v>309</v>
      </c>
      <c r="F54" s="173"/>
    </row>
  </sheetData>
  <mergeCells count="19">
    <mergeCell ref="E5:F5"/>
    <mergeCell ref="E11:F11"/>
    <mergeCell ref="B38:D38"/>
    <mergeCell ref="A15:F15"/>
    <mergeCell ref="A16:E16"/>
    <mergeCell ref="A17:F17"/>
    <mergeCell ref="B19:D19"/>
    <mergeCell ref="B20:D20"/>
    <mergeCell ref="B21:D21"/>
    <mergeCell ref="B23:D23"/>
    <mergeCell ref="B27:D27"/>
    <mergeCell ref="B31:D31"/>
    <mergeCell ref="B35:D35"/>
    <mergeCell ref="B37:D37"/>
    <mergeCell ref="C51:D51"/>
    <mergeCell ref="E46:F46"/>
    <mergeCell ref="E48:F48"/>
    <mergeCell ref="E54:F54"/>
    <mergeCell ref="D52:F52"/>
  </mergeCells>
  <pageMargins left="0.7" right="0.7" top="0.75" bottom="0.75" header="0.3" footer="0.3"/>
  <pageSetup scale="91"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9A04C-6281-478E-88CD-4E776AD323D5}">
  <dimension ref="A1:J100"/>
  <sheetViews>
    <sheetView topLeftCell="A21" zoomScaleNormal="100" workbookViewId="0">
      <selection activeCell="K61" sqref="K61"/>
    </sheetView>
  </sheetViews>
  <sheetFormatPr defaultColWidth="8.85546875" defaultRowHeight="12.75" x14ac:dyDescent="0.2"/>
  <cols>
    <col min="1" max="1" width="8" style="70" customWidth="1"/>
    <col min="2" max="2" width="85.7109375" style="70" customWidth="1"/>
    <col min="3" max="3" width="8.85546875" style="1" customWidth="1"/>
    <col min="4" max="6" width="3" style="1" customWidth="1"/>
    <col min="7" max="8" width="15" style="1" customWidth="1"/>
    <col min="9" max="10" width="8.85546875" style="1"/>
    <col min="11" max="11" width="55.5703125" style="1" customWidth="1"/>
    <col min="12" max="16384" width="8.85546875" style="1"/>
  </cols>
  <sheetData>
    <row r="1" spans="1:8" x14ac:dyDescent="0.2">
      <c r="A1" s="40"/>
      <c r="B1" s="41" t="s">
        <v>280</v>
      </c>
      <c r="C1" s="56"/>
      <c r="D1" s="56"/>
      <c r="E1" s="56"/>
      <c r="F1" s="51"/>
      <c r="G1" s="51"/>
      <c r="H1" s="50"/>
    </row>
    <row r="2" spans="1:8" x14ac:dyDescent="0.2">
      <c r="A2" s="42" t="s">
        <v>114</v>
      </c>
      <c r="B2" s="42"/>
      <c r="C2" s="42"/>
      <c r="D2" s="42"/>
      <c r="E2" s="42"/>
      <c r="F2" s="43"/>
      <c r="G2" s="43"/>
      <c r="H2" s="44" t="s">
        <v>103</v>
      </c>
    </row>
    <row r="3" spans="1:8" x14ac:dyDescent="0.2">
      <c r="A3" s="45"/>
      <c r="B3" s="46" t="s">
        <v>275</v>
      </c>
      <c r="C3" s="63"/>
      <c r="D3" s="63"/>
      <c r="E3" s="58"/>
      <c r="F3" s="55"/>
      <c r="G3" s="55"/>
      <c r="H3" s="55"/>
    </row>
    <row r="4" spans="1:8" x14ac:dyDescent="0.2">
      <c r="A4" s="42" t="s">
        <v>115</v>
      </c>
      <c r="B4" s="42"/>
      <c r="C4" s="42"/>
      <c r="D4" s="42"/>
      <c r="E4" s="42"/>
      <c r="F4" s="43"/>
      <c r="G4" s="43"/>
      <c r="H4" s="44" t="s">
        <v>104</v>
      </c>
    </row>
    <row r="5" spans="1:8" x14ac:dyDescent="0.2">
      <c r="A5" s="48"/>
      <c r="B5" s="49" t="s">
        <v>276</v>
      </c>
      <c r="C5" s="57"/>
      <c r="D5" s="57"/>
      <c r="E5" s="47"/>
      <c r="F5" s="59"/>
      <c r="G5" s="176" t="s">
        <v>278</v>
      </c>
      <c r="H5" s="176"/>
    </row>
    <row r="6" spans="1:8" x14ac:dyDescent="0.2">
      <c r="A6" s="42" t="s">
        <v>105</v>
      </c>
      <c r="B6" s="42"/>
      <c r="C6" s="42"/>
      <c r="D6" s="42"/>
      <c r="E6" s="42"/>
      <c r="F6" s="43"/>
      <c r="G6" s="43"/>
      <c r="H6" s="44" t="s">
        <v>106</v>
      </c>
    </row>
    <row r="7" spans="1:8" x14ac:dyDescent="0.2">
      <c r="A7" s="45"/>
      <c r="B7" s="45" t="s">
        <v>277</v>
      </c>
      <c r="C7" s="60"/>
      <c r="D7" s="60"/>
      <c r="E7" s="60"/>
      <c r="F7" s="55"/>
      <c r="G7" s="55">
        <v>109</v>
      </c>
      <c r="H7" s="55"/>
    </row>
    <row r="8" spans="1:8" x14ac:dyDescent="0.2">
      <c r="A8" s="42" t="s">
        <v>107</v>
      </c>
      <c r="B8" s="42"/>
      <c r="C8" s="42"/>
      <c r="D8" s="42"/>
      <c r="E8" s="42"/>
      <c r="F8" s="43"/>
      <c r="G8" s="43"/>
      <c r="H8" s="44" t="s">
        <v>108</v>
      </c>
    </row>
    <row r="9" spans="1:8" x14ac:dyDescent="0.2">
      <c r="A9" s="52"/>
      <c r="B9" s="52" t="s">
        <v>281</v>
      </c>
      <c r="C9" s="53"/>
      <c r="D9" s="53"/>
      <c r="E9" s="53"/>
      <c r="F9" s="61"/>
      <c r="G9" s="175" t="s">
        <v>279</v>
      </c>
      <c r="H9" s="175"/>
    </row>
    <row r="10" spans="1:8" x14ac:dyDescent="0.2">
      <c r="A10" s="42" t="s">
        <v>109</v>
      </c>
      <c r="B10" s="42"/>
      <c r="C10" s="42"/>
      <c r="D10" s="42"/>
      <c r="E10" s="42"/>
      <c r="F10" s="44"/>
      <c r="G10" s="44"/>
      <c r="H10" s="44" t="s">
        <v>110</v>
      </c>
    </row>
    <row r="11" spans="1:8" x14ac:dyDescent="0.2">
      <c r="A11" s="54"/>
      <c r="B11" s="54"/>
      <c r="C11" s="62"/>
      <c r="D11" s="62"/>
      <c r="E11" s="62"/>
      <c r="F11" s="55"/>
      <c r="G11" s="176" t="s">
        <v>282</v>
      </c>
      <c r="H11" s="176"/>
    </row>
    <row r="12" spans="1:8" x14ac:dyDescent="0.2">
      <c r="A12" s="42" t="s">
        <v>111</v>
      </c>
      <c r="B12" s="42"/>
      <c r="C12" s="42"/>
      <c r="D12" s="44"/>
      <c r="E12" s="44"/>
      <c r="F12" s="44"/>
      <c r="G12" s="44"/>
      <c r="H12" s="44" t="s">
        <v>112</v>
      </c>
    </row>
    <row r="15" spans="1:8" x14ac:dyDescent="0.2">
      <c r="A15" s="180" t="s">
        <v>117</v>
      </c>
      <c r="B15" s="180"/>
      <c r="C15" s="180"/>
      <c r="D15" s="180"/>
      <c r="E15" s="180"/>
      <c r="F15" s="180"/>
      <c r="G15" s="180"/>
      <c r="H15" s="180"/>
    </row>
    <row r="16" spans="1:8" x14ac:dyDescent="0.2">
      <c r="A16" s="201" t="s">
        <v>118</v>
      </c>
      <c r="B16" s="202"/>
      <c r="C16" s="10"/>
      <c r="D16" s="8"/>
      <c r="E16" s="8"/>
      <c r="F16" s="8"/>
      <c r="G16" s="10"/>
      <c r="H16" s="69"/>
    </row>
    <row r="17" spans="1:8" x14ac:dyDescent="0.2">
      <c r="A17" s="182" t="s">
        <v>313</v>
      </c>
      <c r="B17" s="182"/>
      <c r="C17" s="182"/>
      <c r="D17" s="182"/>
      <c r="E17" s="182"/>
      <c r="F17" s="182"/>
      <c r="G17" s="182"/>
      <c r="H17" s="182"/>
    </row>
    <row r="18" spans="1:8" x14ac:dyDescent="0.2">
      <c r="B18" s="71"/>
      <c r="C18" s="64"/>
      <c r="D18" s="64"/>
      <c r="E18" s="64"/>
      <c r="F18" s="64"/>
      <c r="G18" s="64"/>
      <c r="H18" s="72" t="s">
        <v>74</v>
      </c>
    </row>
    <row r="19" spans="1:8" ht="38.25" x14ac:dyDescent="0.2">
      <c r="A19" s="73" t="s">
        <v>1</v>
      </c>
      <c r="B19" s="74" t="s">
        <v>2</v>
      </c>
      <c r="C19" s="147" t="s">
        <v>87</v>
      </c>
      <c r="D19" s="203" t="s">
        <v>3</v>
      </c>
      <c r="E19" s="204"/>
      <c r="F19" s="205"/>
      <c r="G19" s="146" t="s">
        <v>332</v>
      </c>
      <c r="H19" s="145" t="s">
        <v>333</v>
      </c>
    </row>
    <row r="20" spans="1:8" x14ac:dyDescent="0.2">
      <c r="A20" s="75">
        <v>1</v>
      </c>
      <c r="B20" s="76">
        <v>2</v>
      </c>
      <c r="C20" s="17">
        <v>3</v>
      </c>
      <c r="D20" s="198">
        <v>4</v>
      </c>
      <c r="E20" s="199"/>
      <c r="F20" s="200"/>
      <c r="G20" s="18">
        <v>5</v>
      </c>
      <c r="H20" s="19">
        <v>6</v>
      </c>
    </row>
    <row r="21" spans="1:8" x14ac:dyDescent="0.2">
      <c r="A21" s="75"/>
      <c r="B21" s="77" t="s">
        <v>119</v>
      </c>
      <c r="C21" s="17"/>
      <c r="D21" s="198"/>
      <c r="E21" s="199"/>
      <c r="F21" s="200"/>
      <c r="G21" s="18"/>
      <c r="H21" s="19"/>
    </row>
    <row r="22" spans="1:8" x14ac:dyDescent="0.2">
      <c r="A22" s="29" t="s">
        <v>70</v>
      </c>
      <c r="B22" s="78" t="s">
        <v>120</v>
      </c>
      <c r="C22" s="3"/>
      <c r="D22" s="3">
        <v>2</v>
      </c>
      <c r="E22" s="3">
        <v>0</v>
      </c>
      <c r="F22" s="3">
        <v>1</v>
      </c>
      <c r="G22" s="130">
        <f>G23+G33+G38</f>
        <v>48716</v>
      </c>
      <c r="H22" s="4"/>
    </row>
    <row r="23" spans="1:8" x14ac:dyDescent="0.2">
      <c r="A23" s="24" t="s">
        <v>6</v>
      </c>
      <c r="B23" s="79" t="s">
        <v>121</v>
      </c>
      <c r="C23" s="3">
        <v>7</v>
      </c>
      <c r="D23" s="3">
        <v>2</v>
      </c>
      <c r="E23" s="3">
        <v>0</v>
      </c>
      <c r="F23" s="3">
        <v>2</v>
      </c>
      <c r="G23" s="130">
        <f>G26</f>
        <v>48692</v>
      </c>
      <c r="H23" s="4"/>
    </row>
    <row r="24" spans="1:8" x14ac:dyDescent="0.2">
      <c r="A24" s="24" t="s">
        <v>58</v>
      </c>
      <c r="B24" s="79" t="s">
        <v>122</v>
      </c>
      <c r="C24" s="3"/>
      <c r="D24" s="3">
        <v>2</v>
      </c>
      <c r="E24" s="3">
        <v>0</v>
      </c>
      <c r="F24" s="3">
        <v>3</v>
      </c>
      <c r="G24" s="130"/>
      <c r="H24" s="4"/>
    </row>
    <row r="25" spans="1:8" x14ac:dyDescent="0.2">
      <c r="A25" s="24" t="s">
        <v>59</v>
      </c>
      <c r="B25" s="79" t="s">
        <v>123</v>
      </c>
      <c r="C25" s="3"/>
      <c r="D25" s="3">
        <v>2</v>
      </c>
      <c r="E25" s="3">
        <v>0</v>
      </c>
      <c r="F25" s="3">
        <v>4</v>
      </c>
      <c r="G25" s="130"/>
      <c r="H25" s="4"/>
    </row>
    <row r="26" spans="1:8" x14ac:dyDescent="0.2">
      <c r="A26" s="24" t="s">
        <v>124</v>
      </c>
      <c r="B26" s="79" t="s">
        <v>125</v>
      </c>
      <c r="C26" s="3">
        <v>7</v>
      </c>
      <c r="D26" s="3">
        <v>2</v>
      </c>
      <c r="E26" s="3">
        <v>0</v>
      </c>
      <c r="F26" s="3">
        <v>5</v>
      </c>
      <c r="G26" s="130">
        <v>48692</v>
      </c>
      <c r="H26" s="4"/>
    </row>
    <row r="27" spans="1:8" x14ac:dyDescent="0.2">
      <c r="A27" s="24" t="s">
        <v>7</v>
      </c>
      <c r="B27" s="79" t="s">
        <v>126</v>
      </c>
      <c r="C27" s="3"/>
      <c r="D27" s="3">
        <v>2</v>
      </c>
      <c r="E27" s="3">
        <v>0</v>
      </c>
      <c r="F27" s="3">
        <v>6</v>
      </c>
      <c r="G27" s="130"/>
      <c r="H27" s="4"/>
    </row>
    <row r="28" spans="1:8" x14ac:dyDescent="0.2">
      <c r="A28" s="24" t="s">
        <v>8</v>
      </c>
      <c r="B28" s="79" t="s">
        <v>127</v>
      </c>
      <c r="C28" s="3"/>
      <c r="D28" s="3">
        <v>2</v>
      </c>
      <c r="E28" s="3">
        <v>0</v>
      </c>
      <c r="F28" s="3">
        <v>7</v>
      </c>
      <c r="G28" s="130"/>
      <c r="H28" s="4"/>
    </row>
    <row r="29" spans="1:8" x14ac:dyDescent="0.2">
      <c r="A29" s="24" t="s">
        <v>19</v>
      </c>
      <c r="B29" s="79" t="s">
        <v>128</v>
      </c>
      <c r="C29" s="3"/>
      <c r="D29" s="3">
        <v>2</v>
      </c>
      <c r="E29" s="3">
        <v>0</v>
      </c>
      <c r="F29" s="3">
        <v>8</v>
      </c>
      <c r="G29" s="130"/>
      <c r="H29" s="4"/>
    </row>
    <row r="30" spans="1:8" x14ac:dyDescent="0.2">
      <c r="A30" s="24" t="s">
        <v>20</v>
      </c>
      <c r="B30" s="79" t="s">
        <v>129</v>
      </c>
      <c r="C30" s="3"/>
      <c r="D30" s="3">
        <v>2</v>
      </c>
      <c r="E30" s="3">
        <v>0</v>
      </c>
      <c r="F30" s="3">
        <v>9</v>
      </c>
      <c r="G30" s="130"/>
      <c r="H30" s="4"/>
    </row>
    <row r="31" spans="1:8" x14ac:dyDescent="0.2">
      <c r="A31" s="24" t="s">
        <v>130</v>
      </c>
      <c r="B31" s="79" t="s">
        <v>131</v>
      </c>
      <c r="C31" s="3"/>
      <c r="D31" s="3">
        <v>2</v>
      </c>
      <c r="E31" s="3">
        <v>1</v>
      </c>
      <c r="F31" s="3">
        <v>0</v>
      </c>
      <c r="G31" s="130"/>
      <c r="H31" s="4"/>
    </row>
    <row r="32" spans="1:8" x14ac:dyDescent="0.2">
      <c r="A32" s="24" t="s">
        <v>132</v>
      </c>
      <c r="B32" s="79" t="s">
        <v>133</v>
      </c>
      <c r="C32" s="3"/>
      <c r="D32" s="3">
        <v>2</v>
      </c>
      <c r="E32" s="3">
        <v>1</v>
      </c>
      <c r="F32" s="3">
        <v>1</v>
      </c>
      <c r="G32" s="130"/>
      <c r="H32" s="4"/>
    </row>
    <row r="33" spans="1:10" x14ac:dyDescent="0.2">
      <c r="A33" s="24" t="s">
        <v>9</v>
      </c>
      <c r="B33" s="79" t="s">
        <v>134</v>
      </c>
      <c r="C33" s="3"/>
      <c r="D33" s="3">
        <v>2</v>
      </c>
      <c r="E33" s="3">
        <v>1</v>
      </c>
      <c r="F33" s="3">
        <v>2</v>
      </c>
      <c r="G33" s="130">
        <f>G34</f>
        <v>0</v>
      </c>
      <c r="H33" s="4"/>
      <c r="J33" s="138"/>
    </row>
    <row r="34" spans="1:10" x14ac:dyDescent="0.2">
      <c r="A34" s="24" t="s">
        <v>29</v>
      </c>
      <c r="B34" s="79" t="s">
        <v>135</v>
      </c>
      <c r="C34" s="3"/>
      <c r="D34" s="3">
        <v>2</v>
      </c>
      <c r="E34" s="3">
        <v>1</v>
      </c>
      <c r="F34" s="3">
        <v>3</v>
      </c>
      <c r="G34" s="148"/>
      <c r="H34" s="4"/>
    </row>
    <row r="35" spans="1:10" x14ac:dyDescent="0.2">
      <c r="A35" s="24" t="s">
        <v>30</v>
      </c>
      <c r="B35" s="79" t="s">
        <v>136</v>
      </c>
      <c r="C35" s="3"/>
      <c r="D35" s="3">
        <v>2</v>
      </c>
      <c r="E35" s="3">
        <v>1</v>
      </c>
      <c r="F35" s="3">
        <v>4</v>
      </c>
      <c r="G35" s="130"/>
      <c r="H35" s="4"/>
    </row>
    <row r="36" spans="1:10" x14ac:dyDescent="0.2">
      <c r="A36" s="24" t="s">
        <v>31</v>
      </c>
      <c r="B36" s="79" t="s">
        <v>137</v>
      </c>
      <c r="C36" s="3"/>
      <c r="D36" s="3">
        <v>2</v>
      </c>
      <c r="E36" s="3">
        <v>1</v>
      </c>
      <c r="F36" s="3">
        <v>5</v>
      </c>
      <c r="G36" s="130"/>
      <c r="H36" s="4"/>
    </row>
    <row r="37" spans="1:10" x14ac:dyDescent="0.2">
      <c r="A37" s="24" t="s">
        <v>10</v>
      </c>
      <c r="B37" s="79" t="s">
        <v>138</v>
      </c>
      <c r="C37" s="3"/>
      <c r="D37" s="3">
        <v>2</v>
      </c>
      <c r="E37" s="3">
        <v>1</v>
      </c>
      <c r="F37" s="3">
        <v>6</v>
      </c>
      <c r="G37" s="130"/>
      <c r="H37" s="4"/>
    </row>
    <row r="38" spans="1:10" x14ac:dyDescent="0.2">
      <c r="A38" s="24" t="s">
        <v>11</v>
      </c>
      <c r="B38" s="79" t="s">
        <v>139</v>
      </c>
      <c r="C38" s="3">
        <v>7</v>
      </c>
      <c r="D38" s="3">
        <v>2</v>
      </c>
      <c r="E38" s="3">
        <v>1</v>
      </c>
      <c r="F38" s="3">
        <v>7</v>
      </c>
      <c r="G38" s="130">
        <v>24</v>
      </c>
      <c r="H38" s="4"/>
    </row>
    <row r="39" spans="1:10" x14ac:dyDescent="0.2">
      <c r="A39" s="24"/>
      <c r="B39" s="80"/>
      <c r="C39" s="3"/>
      <c r="D39" s="177"/>
      <c r="E39" s="178"/>
      <c r="F39" s="179"/>
      <c r="G39" s="130"/>
      <c r="H39" s="4"/>
    </row>
    <row r="40" spans="1:10" x14ac:dyDescent="0.2">
      <c r="A40" s="29" t="s">
        <v>69</v>
      </c>
      <c r="B40" s="81" t="s">
        <v>140</v>
      </c>
      <c r="C40" s="3">
        <v>8</v>
      </c>
      <c r="D40" s="3">
        <v>2</v>
      </c>
      <c r="E40" s="3">
        <v>1</v>
      </c>
      <c r="F40" s="3">
        <v>8</v>
      </c>
      <c r="G40" s="130">
        <f>G41+G42+G44+G46+G47+G52+G58</f>
        <v>442463</v>
      </c>
      <c r="H40" s="4"/>
    </row>
    <row r="41" spans="1:10" x14ac:dyDescent="0.2">
      <c r="A41" s="38" t="s">
        <v>6</v>
      </c>
      <c r="B41" s="82" t="s">
        <v>141</v>
      </c>
      <c r="C41" s="92">
        <v>8</v>
      </c>
      <c r="D41" s="3">
        <v>2</v>
      </c>
      <c r="E41" s="3">
        <v>1</v>
      </c>
      <c r="F41" s="3">
        <v>9</v>
      </c>
      <c r="G41" s="130">
        <v>36793</v>
      </c>
      <c r="H41" s="4"/>
      <c r="J41" s="138"/>
    </row>
    <row r="42" spans="1:10" x14ac:dyDescent="0.2">
      <c r="A42" s="38" t="s">
        <v>7</v>
      </c>
      <c r="B42" s="82" t="s">
        <v>142</v>
      </c>
      <c r="C42" s="3">
        <v>8</v>
      </c>
      <c r="D42" s="3">
        <v>2</v>
      </c>
      <c r="E42" s="3">
        <v>2</v>
      </c>
      <c r="F42" s="3">
        <v>0</v>
      </c>
      <c r="G42" s="130">
        <v>5279</v>
      </c>
      <c r="H42" s="4"/>
    </row>
    <row r="43" spans="1:10" x14ac:dyDescent="0.2">
      <c r="A43" s="38" t="s">
        <v>8</v>
      </c>
      <c r="B43" s="82" t="s">
        <v>143</v>
      </c>
      <c r="C43" s="3"/>
      <c r="D43" s="3">
        <v>2</v>
      </c>
      <c r="E43" s="3">
        <v>2</v>
      </c>
      <c r="F43" s="3">
        <v>1</v>
      </c>
      <c r="G43" s="130"/>
      <c r="H43" s="4"/>
    </row>
    <row r="44" spans="1:10" x14ac:dyDescent="0.2">
      <c r="A44" s="38" t="s">
        <v>9</v>
      </c>
      <c r="B44" s="82" t="s">
        <v>144</v>
      </c>
      <c r="C44" s="3">
        <v>8</v>
      </c>
      <c r="D44" s="3">
        <v>2</v>
      </c>
      <c r="E44" s="3">
        <v>2</v>
      </c>
      <c r="F44" s="3">
        <v>2</v>
      </c>
      <c r="G44" s="130">
        <v>14149</v>
      </c>
      <c r="H44" s="4"/>
    </row>
    <row r="45" spans="1:10" x14ac:dyDescent="0.2">
      <c r="A45" s="38" t="s">
        <v>10</v>
      </c>
      <c r="B45" s="80" t="s">
        <v>145</v>
      </c>
      <c r="C45" s="3"/>
      <c r="D45" s="3">
        <v>2</v>
      </c>
      <c r="E45" s="3">
        <v>2</v>
      </c>
      <c r="F45" s="3">
        <v>3</v>
      </c>
      <c r="G45" s="130"/>
      <c r="H45" s="83"/>
    </row>
    <row r="46" spans="1:10" x14ac:dyDescent="0.2">
      <c r="A46" s="38" t="s">
        <v>11</v>
      </c>
      <c r="B46" s="80" t="s">
        <v>146</v>
      </c>
      <c r="C46" s="3">
        <v>8</v>
      </c>
      <c r="D46" s="3">
        <v>2</v>
      </c>
      <c r="E46" s="3">
        <v>2</v>
      </c>
      <c r="F46" s="3">
        <v>4</v>
      </c>
      <c r="G46" s="130">
        <v>4355</v>
      </c>
      <c r="H46" s="83"/>
    </row>
    <row r="47" spans="1:10" x14ac:dyDescent="0.2">
      <c r="A47" s="24" t="s">
        <v>12</v>
      </c>
      <c r="B47" s="79" t="s">
        <v>147</v>
      </c>
      <c r="C47" s="3"/>
      <c r="D47" s="3">
        <v>2</v>
      </c>
      <c r="E47" s="3">
        <v>2</v>
      </c>
      <c r="F47" s="3">
        <v>5</v>
      </c>
      <c r="G47" s="130">
        <f>G50</f>
        <v>583</v>
      </c>
      <c r="H47" s="4"/>
    </row>
    <row r="48" spans="1:10" x14ac:dyDescent="0.2">
      <c r="A48" s="24" t="s">
        <v>148</v>
      </c>
      <c r="B48" s="79" t="s">
        <v>149</v>
      </c>
      <c r="C48" s="3"/>
      <c r="D48" s="3">
        <v>2</v>
      </c>
      <c r="E48" s="3">
        <v>2</v>
      </c>
      <c r="F48" s="3">
        <v>6</v>
      </c>
      <c r="G48" s="130"/>
      <c r="H48" s="84"/>
    </row>
    <row r="49" spans="1:10" x14ac:dyDescent="0.2">
      <c r="A49" s="24" t="s">
        <v>150</v>
      </c>
      <c r="B49" s="79" t="s">
        <v>151</v>
      </c>
      <c r="C49" s="3"/>
      <c r="D49" s="3">
        <v>2</v>
      </c>
      <c r="E49" s="3">
        <v>2</v>
      </c>
      <c r="F49" s="3">
        <v>7</v>
      </c>
      <c r="G49" s="130"/>
      <c r="H49" s="84"/>
    </row>
    <row r="50" spans="1:10" x14ac:dyDescent="0.2">
      <c r="A50" s="24" t="s">
        <v>152</v>
      </c>
      <c r="B50" s="79" t="s">
        <v>153</v>
      </c>
      <c r="C50" s="3"/>
      <c r="D50" s="3">
        <v>2</v>
      </c>
      <c r="E50" s="3">
        <v>2</v>
      </c>
      <c r="F50" s="3">
        <v>8</v>
      </c>
      <c r="G50" s="130">
        <v>583</v>
      </c>
      <c r="H50" s="84"/>
    </row>
    <row r="51" spans="1:10" x14ac:dyDescent="0.2">
      <c r="A51" s="24" t="s">
        <v>154</v>
      </c>
      <c r="B51" s="79" t="s">
        <v>155</v>
      </c>
      <c r="C51" s="3"/>
      <c r="D51" s="3">
        <v>2</v>
      </c>
      <c r="E51" s="3">
        <v>2</v>
      </c>
      <c r="F51" s="3">
        <v>9</v>
      </c>
      <c r="G51" s="130"/>
      <c r="H51" s="84"/>
      <c r="J51" s="138"/>
    </row>
    <row r="52" spans="1:10" x14ac:dyDescent="0.2">
      <c r="A52" s="24" t="s">
        <v>14</v>
      </c>
      <c r="B52" s="79" t="s">
        <v>156</v>
      </c>
      <c r="C52" s="3">
        <v>9</v>
      </c>
      <c r="D52" s="3">
        <v>2</v>
      </c>
      <c r="E52" s="3">
        <v>3</v>
      </c>
      <c r="F52" s="3">
        <v>0</v>
      </c>
      <c r="G52" s="130">
        <f>G53</f>
        <v>374949</v>
      </c>
      <c r="H52" s="84"/>
    </row>
    <row r="53" spans="1:10" x14ac:dyDescent="0.2">
      <c r="A53" s="24" t="s">
        <v>36</v>
      </c>
      <c r="B53" s="79" t="s">
        <v>157</v>
      </c>
      <c r="C53" s="3">
        <v>9</v>
      </c>
      <c r="D53" s="3">
        <v>2</v>
      </c>
      <c r="E53" s="3">
        <v>3</v>
      </c>
      <c r="F53" s="3">
        <v>1</v>
      </c>
      <c r="G53" s="148">
        <v>374949</v>
      </c>
      <c r="H53" s="84"/>
    </row>
    <row r="54" spans="1:10" x14ac:dyDescent="0.2">
      <c r="A54" s="24" t="s">
        <v>37</v>
      </c>
      <c r="B54" s="79" t="s">
        <v>158</v>
      </c>
      <c r="C54" s="3"/>
      <c r="D54" s="3">
        <v>2</v>
      </c>
      <c r="E54" s="3">
        <v>3</v>
      </c>
      <c r="F54" s="3">
        <v>2</v>
      </c>
      <c r="G54" s="130"/>
      <c r="H54" s="84"/>
    </row>
    <row r="55" spans="1:10" x14ac:dyDescent="0.2">
      <c r="A55" s="24" t="s">
        <v>38</v>
      </c>
      <c r="B55" s="79" t="s">
        <v>159</v>
      </c>
      <c r="C55" s="3"/>
      <c r="D55" s="3">
        <v>2</v>
      </c>
      <c r="E55" s="3">
        <v>3</v>
      </c>
      <c r="F55" s="3">
        <v>3</v>
      </c>
      <c r="G55" s="130"/>
      <c r="H55" s="84"/>
      <c r="J55" s="138"/>
    </row>
    <row r="56" spans="1:10" x14ac:dyDescent="0.2">
      <c r="A56" s="24" t="s">
        <v>160</v>
      </c>
      <c r="B56" s="79" t="s">
        <v>161</v>
      </c>
      <c r="C56" s="3"/>
      <c r="D56" s="3">
        <v>2</v>
      </c>
      <c r="E56" s="3">
        <v>3</v>
      </c>
      <c r="F56" s="3">
        <v>4</v>
      </c>
      <c r="G56" s="130"/>
      <c r="H56" s="84"/>
    </row>
    <row r="57" spans="1:10" x14ac:dyDescent="0.2">
      <c r="A57" s="24" t="s">
        <v>162</v>
      </c>
      <c r="B57" s="79" t="s">
        <v>163</v>
      </c>
      <c r="C57" s="3"/>
      <c r="D57" s="3">
        <v>2</v>
      </c>
      <c r="E57" s="3">
        <v>3</v>
      </c>
      <c r="F57" s="3">
        <v>5</v>
      </c>
      <c r="G57" s="130"/>
      <c r="H57" s="84"/>
    </row>
    <row r="58" spans="1:10" x14ac:dyDescent="0.2">
      <c r="A58" s="24" t="s">
        <v>164</v>
      </c>
      <c r="B58" s="79" t="s">
        <v>165</v>
      </c>
      <c r="C58" s="3">
        <v>8</v>
      </c>
      <c r="D58" s="3">
        <v>2</v>
      </c>
      <c r="E58" s="3">
        <v>3</v>
      </c>
      <c r="F58" s="3">
        <v>6</v>
      </c>
      <c r="G58" s="130">
        <v>6355</v>
      </c>
      <c r="H58" s="84"/>
    </row>
    <row r="59" spans="1:10" x14ac:dyDescent="0.2">
      <c r="A59" s="38"/>
      <c r="B59" s="80"/>
      <c r="C59" s="3"/>
      <c r="D59" s="177"/>
      <c r="E59" s="178"/>
      <c r="F59" s="179"/>
      <c r="G59" s="130"/>
      <c r="H59" s="84"/>
    </row>
    <row r="60" spans="1:10" x14ac:dyDescent="0.2">
      <c r="A60" s="85" t="s">
        <v>166</v>
      </c>
      <c r="B60" s="77" t="s">
        <v>167</v>
      </c>
      <c r="C60" s="3"/>
      <c r="D60" s="3">
        <v>2</v>
      </c>
      <c r="E60" s="3">
        <v>3</v>
      </c>
      <c r="F60" s="3">
        <v>7</v>
      </c>
      <c r="G60" s="130"/>
      <c r="H60" s="84"/>
    </row>
    <row r="61" spans="1:10" x14ac:dyDescent="0.2">
      <c r="A61" s="85" t="s">
        <v>57</v>
      </c>
      <c r="B61" s="77" t="s">
        <v>168</v>
      </c>
      <c r="C61" s="3"/>
      <c r="D61" s="3">
        <v>2</v>
      </c>
      <c r="E61" s="3">
        <v>3</v>
      </c>
      <c r="F61" s="3">
        <v>8</v>
      </c>
      <c r="G61" s="130">
        <f>G40-G22</f>
        <v>393747</v>
      </c>
      <c r="H61" s="84"/>
    </row>
    <row r="62" spans="1:10" x14ac:dyDescent="0.2">
      <c r="A62" s="85"/>
      <c r="B62" s="77"/>
      <c r="C62" s="3"/>
      <c r="D62" s="177"/>
      <c r="E62" s="178"/>
      <c r="F62" s="179"/>
      <c r="G62" s="130"/>
      <c r="H62" s="84"/>
    </row>
    <row r="63" spans="1:10" x14ac:dyDescent="0.2">
      <c r="A63" s="85" t="s">
        <v>71</v>
      </c>
      <c r="B63" s="77" t="s">
        <v>169</v>
      </c>
      <c r="C63" s="3"/>
      <c r="D63" s="3">
        <v>2</v>
      </c>
      <c r="E63" s="3">
        <v>3</v>
      </c>
      <c r="F63" s="3">
        <v>9</v>
      </c>
      <c r="G63" s="130"/>
      <c r="H63" s="84"/>
    </row>
    <row r="64" spans="1:10" x14ac:dyDescent="0.2">
      <c r="A64" s="75" t="s">
        <v>6</v>
      </c>
      <c r="B64" s="20" t="s">
        <v>170</v>
      </c>
      <c r="C64" s="3"/>
      <c r="D64" s="3">
        <v>2</v>
      </c>
      <c r="E64" s="3">
        <v>4</v>
      </c>
      <c r="F64" s="3">
        <v>0</v>
      </c>
      <c r="G64" s="130"/>
      <c r="H64" s="84"/>
    </row>
    <row r="65" spans="1:8" x14ac:dyDescent="0.2">
      <c r="A65" s="75" t="s">
        <v>7</v>
      </c>
      <c r="B65" s="20" t="s">
        <v>171</v>
      </c>
      <c r="C65" s="3"/>
      <c r="D65" s="3">
        <v>2</v>
      </c>
      <c r="E65" s="3">
        <v>4</v>
      </c>
      <c r="F65" s="3">
        <v>1</v>
      </c>
      <c r="G65" s="130"/>
      <c r="H65" s="84"/>
    </row>
    <row r="66" spans="1:8" x14ac:dyDescent="0.2">
      <c r="A66" s="24"/>
      <c r="B66" s="78"/>
      <c r="C66" s="3"/>
      <c r="D66" s="177"/>
      <c r="E66" s="178"/>
      <c r="F66" s="179"/>
      <c r="G66" s="130"/>
      <c r="H66" s="5"/>
    </row>
    <row r="67" spans="1:8" x14ac:dyDescent="0.2">
      <c r="A67" s="85" t="s">
        <v>72</v>
      </c>
      <c r="B67" s="77" t="s">
        <v>172</v>
      </c>
      <c r="C67" s="3"/>
      <c r="D67" s="3">
        <v>2</v>
      </c>
      <c r="E67" s="3">
        <v>4</v>
      </c>
      <c r="F67" s="3">
        <v>2</v>
      </c>
      <c r="G67" s="130"/>
      <c r="H67" s="5"/>
    </row>
    <row r="68" spans="1:8" x14ac:dyDescent="0.2">
      <c r="A68" s="85" t="s">
        <v>173</v>
      </c>
      <c r="B68" s="77" t="s">
        <v>174</v>
      </c>
      <c r="C68" s="3">
        <v>10</v>
      </c>
      <c r="D68" s="3">
        <v>2</v>
      </c>
      <c r="E68" s="3">
        <v>4</v>
      </c>
      <c r="F68" s="3">
        <v>3</v>
      </c>
      <c r="G68" s="130">
        <f>G61</f>
        <v>393747</v>
      </c>
      <c r="H68" s="84"/>
    </row>
    <row r="69" spans="1:8" x14ac:dyDescent="0.2">
      <c r="A69" s="24"/>
      <c r="B69" s="82"/>
      <c r="C69" s="3"/>
      <c r="D69" s="3"/>
      <c r="E69" s="3"/>
      <c r="F69" s="3"/>
      <c r="G69" s="130"/>
      <c r="H69" s="84"/>
    </row>
    <row r="70" spans="1:8" x14ac:dyDescent="0.2">
      <c r="A70" s="85"/>
      <c r="B70" s="77" t="s">
        <v>175</v>
      </c>
      <c r="C70" s="3"/>
      <c r="D70" s="177"/>
      <c r="E70" s="178"/>
      <c r="F70" s="179"/>
      <c r="G70" s="130"/>
      <c r="H70" s="84"/>
    </row>
    <row r="71" spans="1:8" x14ac:dyDescent="0.2">
      <c r="A71" s="85" t="s">
        <v>176</v>
      </c>
      <c r="B71" s="20" t="s">
        <v>177</v>
      </c>
      <c r="C71" s="3"/>
      <c r="D71" s="3">
        <v>2</v>
      </c>
      <c r="E71" s="3">
        <v>4</v>
      </c>
      <c r="F71" s="3">
        <v>4</v>
      </c>
      <c r="G71" s="130"/>
      <c r="H71" s="84"/>
    </row>
    <row r="72" spans="1:8" x14ac:dyDescent="0.2">
      <c r="A72" s="75" t="s">
        <v>6</v>
      </c>
      <c r="B72" s="20" t="s">
        <v>178</v>
      </c>
      <c r="C72" s="3"/>
      <c r="D72" s="3">
        <v>2</v>
      </c>
      <c r="E72" s="3">
        <v>4</v>
      </c>
      <c r="F72" s="3">
        <v>5</v>
      </c>
      <c r="G72" s="130"/>
      <c r="H72" s="84"/>
    </row>
    <row r="73" spans="1:8" ht="25.5" x14ac:dyDescent="0.2">
      <c r="A73" s="75" t="s">
        <v>58</v>
      </c>
      <c r="B73" s="86" t="s">
        <v>179</v>
      </c>
      <c r="C73" s="3"/>
      <c r="D73" s="3">
        <v>2</v>
      </c>
      <c r="E73" s="3">
        <v>4</v>
      </c>
      <c r="F73" s="3">
        <v>6</v>
      </c>
      <c r="G73" s="130"/>
      <c r="H73" s="84"/>
    </row>
    <row r="74" spans="1:8" x14ac:dyDescent="0.2">
      <c r="A74" s="75" t="s">
        <v>59</v>
      </c>
      <c r="B74" s="86" t="s">
        <v>180</v>
      </c>
      <c r="C74" s="3"/>
      <c r="D74" s="3">
        <v>2</v>
      </c>
      <c r="E74" s="3">
        <v>4</v>
      </c>
      <c r="F74" s="3">
        <v>7</v>
      </c>
      <c r="G74" s="130"/>
      <c r="H74" s="84"/>
    </row>
    <row r="75" spans="1:8" x14ac:dyDescent="0.2">
      <c r="A75" s="75" t="s">
        <v>124</v>
      </c>
      <c r="B75" s="86" t="s">
        <v>181</v>
      </c>
      <c r="C75" s="3"/>
      <c r="D75" s="3">
        <v>2</v>
      </c>
      <c r="E75" s="3">
        <v>4</v>
      </c>
      <c r="F75" s="3">
        <v>8</v>
      </c>
      <c r="G75" s="130"/>
      <c r="H75" s="84"/>
    </row>
    <row r="76" spans="1:8" x14ac:dyDescent="0.2">
      <c r="A76" s="75" t="s">
        <v>182</v>
      </c>
      <c r="B76" s="86" t="s">
        <v>183</v>
      </c>
      <c r="C76" s="3"/>
      <c r="D76" s="3">
        <v>2</v>
      </c>
      <c r="E76" s="3">
        <v>4</v>
      </c>
      <c r="F76" s="3">
        <v>9</v>
      </c>
      <c r="G76" s="130"/>
      <c r="H76" s="4"/>
    </row>
    <row r="77" spans="1:8" x14ac:dyDescent="0.2">
      <c r="A77" s="75" t="s">
        <v>7</v>
      </c>
      <c r="B77" s="20" t="s">
        <v>184</v>
      </c>
      <c r="C77" s="3"/>
      <c r="D77" s="3">
        <v>2</v>
      </c>
      <c r="E77" s="3">
        <v>5</v>
      </c>
      <c r="F77" s="3">
        <v>0</v>
      </c>
      <c r="G77" s="130"/>
      <c r="H77" s="4"/>
    </row>
    <row r="78" spans="1:8" ht="25.5" x14ac:dyDescent="0.2">
      <c r="A78" s="75" t="s">
        <v>17</v>
      </c>
      <c r="B78" s="86" t="s">
        <v>185</v>
      </c>
      <c r="C78" s="3"/>
      <c r="D78" s="3">
        <v>2</v>
      </c>
      <c r="E78" s="3">
        <v>5</v>
      </c>
      <c r="F78" s="3">
        <v>1</v>
      </c>
      <c r="G78" s="130"/>
      <c r="H78" s="4"/>
    </row>
    <row r="79" spans="1:8" x14ac:dyDescent="0.2">
      <c r="A79" s="75" t="s">
        <v>16</v>
      </c>
      <c r="B79" s="86" t="s">
        <v>186</v>
      </c>
      <c r="C79" s="3"/>
      <c r="D79" s="3">
        <v>2</v>
      </c>
      <c r="E79" s="3">
        <v>5</v>
      </c>
      <c r="F79" s="3">
        <v>2</v>
      </c>
      <c r="G79" s="130"/>
      <c r="H79" s="4"/>
    </row>
    <row r="80" spans="1:8" x14ac:dyDescent="0.2">
      <c r="A80" s="75" t="s">
        <v>187</v>
      </c>
      <c r="B80" s="86" t="s">
        <v>183</v>
      </c>
      <c r="C80" s="3"/>
      <c r="D80" s="3">
        <v>2</v>
      </c>
      <c r="E80" s="3">
        <v>5</v>
      </c>
      <c r="F80" s="3">
        <v>3</v>
      </c>
      <c r="G80" s="130"/>
      <c r="H80" s="4"/>
    </row>
    <row r="81" spans="1:8" x14ac:dyDescent="0.2">
      <c r="A81" s="24"/>
      <c r="B81" s="78"/>
      <c r="C81" s="3"/>
      <c r="D81" s="177"/>
      <c r="E81" s="178"/>
      <c r="F81" s="179"/>
      <c r="G81" s="130"/>
      <c r="H81" s="4"/>
    </row>
    <row r="82" spans="1:8" x14ac:dyDescent="0.2">
      <c r="A82" s="24"/>
      <c r="B82" s="78" t="s">
        <v>188</v>
      </c>
      <c r="C82" s="3"/>
      <c r="D82" s="177"/>
      <c r="E82" s="178"/>
      <c r="F82" s="179"/>
      <c r="G82" s="130"/>
      <c r="H82" s="4"/>
    </row>
    <row r="83" spans="1:8" x14ac:dyDescent="0.2">
      <c r="A83" s="29" t="s">
        <v>189</v>
      </c>
      <c r="B83" s="81" t="s">
        <v>190</v>
      </c>
      <c r="C83" s="3"/>
      <c r="D83" s="3">
        <v>2</v>
      </c>
      <c r="E83" s="3">
        <v>5</v>
      </c>
      <c r="F83" s="3">
        <v>4</v>
      </c>
      <c r="G83" s="130"/>
      <c r="H83" s="4"/>
    </row>
    <row r="84" spans="1:8" x14ac:dyDescent="0.2">
      <c r="A84" s="29" t="s">
        <v>191</v>
      </c>
      <c r="B84" s="81" t="s">
        <v>192</v>
      </c>
      <c r="C84" s="3">
        <v>10</v>
      </c>
      <c r="D84" s="3">
        <v>2</v>
      </c>
      <c r="E84" s="3">
        <v>5</v>
      </c>
      <c r="F84" s="3">
        <v>5</v>
      </c>
      <c r="G84" s="130">
        <f>G68</f>
        <v>393747</v>
      </c>
      <c r="H84" s="4"/>
    </row>
    <row r="85" spans="1:8" x14ac:dyDescent="0.2">
      <c r="A85" s="24"/>
      <c r="B85" s="82"/>
      <c r="C85" s="3"/>
      <c r="D85" s="177"/>
      <c r="E85" s="178"/>
      <c r="F85" s="179"/>
      <c r="G85" s="130"/>
      <c r="H85" s="4"/>
    </row>
    <row r="86" spans="1:8" x14ac:dyDescent="0.2">
      <c r="A86" s="29" t="s">
        <v>193</v>
      </c>
      <c r="B86" s="77" t="s">
        <v>194</v>
      </c>
      <c r="C86" s="3"/>
      <c r="D86" s="177"/>
      <c r="E86" s="178"/>
      <c r="F86" s="179"/>
      <c r="G86" s="130"/>
      <c r="H86" s="4"/>
    </row>
    <row r="87" spans="1:8" x14ac:dyDescent="0.2">
      <c r="A87" s="24"/>
      <c r="B87" s="86" t="s">
        <v>195</v>
      </c>
      <c r="C87" s="3"/>
      <c r="D87" s="3">
        <v>2</v>
      </c>
      <c r="E87" s="3">
        <v>5</v>
      </c>
      <c r="F87" s="3">
        <v>6</v>
      </c>
      <c r="G87" s="130"/>
      <c r="H87" s="4"/>
    </row>
    <row r="88" spans="1:8" x14ac:dyDescent="0.2">
      <c r="A88" s="24"/>
      <c r="B88" s="86" t="s">
        <v>196</v>
      </c>
      <c r="C88" s="4"/>
      <c r="D88" s="3">
        <v>2</v>
      </c>
      <c r="E88" s="3">
        <v>5</v>
      </c>
      <c r="F88" s="3">
        <v>7</v>
      </c>
      <c r="G88" s="130"/>
      <c r="H88" s="4"/>
    </row>
    <row r="89" spans="1:8" x14ac:dyDescent="0.2">
      <c r="A89" s="25"/>
    </row>
    <row r="90" spans="1:8" x14ac:dyDescent="0.2">
      <c r="A90" s="25"/>
    </row>
    <row r="91" spans="1:8" x14ac:dyDescent="0.2">
      <c r="A91" s="25"/>
    </row>
    <row r="92" spans="1:8" ht="25.5" customHeight="1" x14ac:dyDescent="0.2">
      <c r="A92" s="6"/>
      <c r="B92" s="35" t="s">
        <v>197</v>
      </c>
      <c r="C92" s="33" t="s">
        <v>73</v>
      </c>
      <c r="D92" s="33"/>
      <c r="E92" s="34"/>
      <c r="F92" s="34"/>
      <c r="G92" s="172" t="s">
        <v>308</v>
      </c>
      <c r="H92" s="172"/>
    </row>
    <row r="93" spans="1:8" ht="15" customHeight="1" x14ac:dyDescent="0.2">
      <c r="A93" s="6"/>
      <c r="B93" s="35"/>
      <c r="C93" s="33"/>
      <c r="D93" s="33"/>
      <c r="E93" s="34"/>
      <c r="F93" s="34"/>
      <c r="G93" s="36"/>
      <c r="H93" s="36"/>
    </row>
    <row r="94" spans="1:8" x14ac:dyDescent="0.2">
      <c r="A94" s="6"/>
      <c r="B94" s="35" t="s">
        <v>113</v>
      </c>
      <c r="C94" s="10"/>
      <c r="D94" s="10"/>
      <c r="E94" s="10"/>
      <c r="F94" s="10"/>
      <c r="G94" s="193" t="s">
        <v>309</v>
      </c>
      <c r="H94" s="193"/>
    </row>
    <row r="95" spans="1:8" x14ac:dyDescent="0.2">
      <c r="A95" s="6"/>
    </row>
    <row r="96" spans="1:8" x14ac:dyDescent="0.2">
      <c r="A96" s="25"/>
    </row>
    <row r="98" spans="6:8" ht="13.15" customHeight="1" x14ac:dyDescent="0.2">
      <c r="F98" s="174" t="s">
        <v>338</v>
      </c>
      <c r="G98" s="174"/>
      <c r="H98" s="174"/>
    </row>
    <row r="100" spans="6:8" x14ac:dyDescent="0.2">
      <c r="G100" s="173" t="s">
        <v>309</v>
      </c>
      <c r="H100" s="173"/>
    </row>
  </sheetData>
  <mergeCells count="22">
    <mergeCell ref="A17:H17"/>
    <mergeCell ref="D19:F19"/>
    <mergeCell ref="D20:F20"/>
    <mergeCell ref="D82:F82"/>
    <mergeCell ref="D85:F85"/>
    <mergeCell ref="D39:F39"/>
    <mergeCell ref="D59:F59"/>
    <mergeCell ref="D62:F62"/>
    <mergeCell ref="D66:F66"/>
    <mergeCell ref="D70:F70"/>
    <mergeCell ref="D81:F81"/>
    <mergeCell ref="G5:H5"/>
    <mergeCell ref="G9:H9"/>
    <mergeCell ref="G11:H11"/>
    <mergeCell ref="A15:H15"/>
    <mergeCell ref="A16:B16"/>
    <mergeCell ref="G92:H92"/>
    <mergeCell ref="G94:H94"/>
    <mergeCell ref="G100:H100"/>
    <mergeCell ref="D21:F21"/>
    <mergeCell ref="D86:F86"/>
    <mergeCell ref="F98:H98"/>
  </mergeCells>
  <pageMargins left="0.7" right="0.7"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9379F-BEC7-4EB6-9CD6-012A850DFD66}">
  <dimension ref="A1:K71"/>
  <sheetViews>
    <sheetView topLeftCell="A46" zoomScaleNormal="100" workbookViewId="0">
      <selection activeCell="K59" sqref="K59"/>
    </sheetView>
  </sheetViews>
  <sheetFormatPr defaultColWidth="9.140625" defaultRowHeight="12.75" x14ac:dyDescent="0.2"/>
  <cols>
    <col min="1" max="1" width="7.5703125" style="1" customWidth="1"/>
    <col min="2" max="2" width="72" style="1" customWidth="1"/>
    <col min="3" max="3" width="12.42578125" style="1" customWidth="1"/>
    <col min="4" max="4" width="11.85546875" style="1" customWidth="1"/>
    <col min="5" max="5" width="3.140625" style="1" customWidth="1"/>
    <col min="6" max="6" width="3.5703125" style="1" customWidth="1"/>
    <col min="7" max="7" width="3.140625" style="1" customWidth="1"/>
    <col min="8" max="9" width="15" style="1" customWidth="1"/>
    <col min="10" max="10" width="9.140625" style="1"/>
    <col min="11" max="11" width="9.7109375" style="1" bestFit="1" customWidth="1"/>
    <col min="12" max="16384" width="9.140625" style="1"/>
  </cols>
  <sheetData>
    <row r="1" spans="1:9" x14ac:dyDescent="0.2">
      <c r="A1" s="40"/>
      <c r="B1" s="41" t="s">
        <v>280</v>
      </c>
      <c r="C1" s="56"/>
      <c r="D1" s="56"/>
      <c r="E1" s="56"/>
      <c r="F1" s="51"/>
      <c r="G1" s="51"/>
      <c r="H1" s="50"/>
      <c r="I1" s="50"/>
    </row>
    <row r="2" spans="1:9" x14ac:dyDescent="0.2">
      <c r="A2" s="42" t="s">
        <v>114</v>
      </c>
      <c r="B2" s="42"/>
      <c r="C2" s="42"/>
      <c r="D2" s="42"/>
      <c r="E2" s="206" t="s">
        <v>103</v>
      </c>
      <c r="F2" s="206"/>
      <c r="G2" s="206"/>
      <c r="H2" s="206"/>
      <c r="I2" s="206"/>
    </row>
    <row r="3" spans="1:9" x14ac:dyDescent="0.2">
      <c r="A3" s="45"/>
      <c r="B3" s="46" t="s">
        <v>275</v>
      </c>
      <c r="C3" s="63"/>
      <c r="D3" s="63"/>
      <c r="E3" s="58"/>
      <c r="F3" s="55"/>
      <c r="G3" s="55"/>
      <c r="H3" s="55"/>
      <c r="I3" s="55"/>
    </row>
    <row r="4" spans="1:9" x14ac:dyDescent="0.2">
      <c r="A4" s="42" t="s">
        <v>115</v>
      </c>
      <c r="B4" s="42"/>
      <c r="C4" s="42"/>
      <c r="D4" s="42"/>
      <c r="E4" s="206" t="s">
        <v>104</v>
      </c>
      <c r="F4" s="206"/>
      <c r="G4" s="206"/>
      <c r="H4" s="206"/>
      <c r="I4" s="206"/>
    </row>
    <row r="5" spans="1:9" x14ac:dyDescent="0.2">
      <c r="A5" s="48"/>
      <c r="B5" s="49" t="s">
        <v>276</v>
      </c>
      <c r="C5" s="57"/>
      <c r="D5" s="57"/>
      <c r="E5" s="47"/>
      <c r="F5" s="59"/>
      <c r="G5" s="176" t="s">
        <v>278</v>
      </c>
      <c r="H5" s="176"/>
      <c r="I5" s="176"/>
    </row>
    <row r="6" spans="1:9" x14ac:dyDescent="0.2">
      <c r="A6" s="42" t="s">
        <v>105</v>
      </c>
      <c r="B6" s="42"/>
      <c r="C6" s="42"/>
      <c r="D6" s="42"/>
      <c r="E6" s="42"/>
      <c r="F6" s="210" t="s">
        <v>106</v>
      </c>
      <c r="G6" s="210"/>
      <c r="H6" s="210"/>
      <c r="I6" s="210"/>
    </row>
    <row r="7" spans="1:9" x14ac:dyDescent="0.2">
      <c r="A7" s="45"/>
      <c r="B7" s="45" t="s">
        <v>277</v>
      </c>
      <c r="C7" s="60"/>
      <c r="D7" s="60"/>
      <c r="E7" s="60"/>
      <c r="F7" s="55"/>
      <c r="G7" s="211">
        <v>109</v>
      </c>
      <c r="H7" s="211"/>
      <c r="I7" s="211"/>
    </row>
    <row r="8" spans="1:9" x14ac:dyDescent="0.2">
      <c r="A8" s="42" t="s">
        <v>107</v>
      </c>
      <c r="B8" s="42"/>
      <c r="C8" s="42"/>
      <c r="D8" s="42"/>
      <c r="E8" s="42"/>
      <c r="F8" s="43"/>
      <c r="G8" s="210" t="s">
        <v>108</v>
      </c>
      <c r="H8" s="210"/>
      <c r="I8" s="210"/>
    </row>
    <row r="9" spans="1:9" x14ac:dyDescent="0.2">
      <c r="A9" s="52"/>
      <c r="B9" s="52" t="s">
        <v>281</v>
      </c>
      <c r="C9" s="53"/>
      <c r="D9" s="53"/>
      <c r="E9" s="53"/>
      <c r="F9" s="175" t="s">
        <v>279</v>
      </c>
      <c r="G9" s="175"/>
      <c r="H9" s="175"/>
      <c r="I9" s="175"/>
    </row>
    <row r="10" spans="1:9" x14ac:dyDescent="0.2">
      <c r="A10" s="42" t="s">
        <v>109</v>
      </c>
      <c r="B10" s="42"/>
      <c r="C10" s="42"/>
      <c r="D10" s="42"/>
      <c r="E10" s="42"/>
      <c r="F10" s="44"/>
      <c r="G10" s="210" t="s">
        <v>110</v>
      </c>
      <c r="H10" s="210"/>
      <c r="I10" s="210"/>
    </row>
    <row r="11" spans="1:9" x14ac:dyDescent="0.2">
      <c r="A11" s="54"/>
      <c r="B11" s="54"/>
      <c r="C11" s="62"/>
      <c r="D11" s="62"/>
      <c r="E11" s="62"/>
      <c r="F11" s="55"/>
      <c r="G11" s="176" t="s">
        <v>282</v>
      </c>
      <c r="H11" s="176"/>
      <c r="I11" s="176"/>
    </row>
    <row r="12" spans="1:9" x14ac:dyDescent="0.2">
      <c r="A12" s="42" t="s">
        <v>111</v>
      </c>
      <c r="B12" s="42"/>
      <c r="C12" s="42"/>
      <c r="D12" s="44"/>
      <c r="E12" s="44"/>
      <c r="F12" s="44"/>
      <c r="G12" s="210" t="s">
        <v>112</v>
      </c>
      <c r="H12" s="210"/>
      <c r="I12" s="210"/>
    </row>
    <row r="13" spans="1:9" x14ac:dyDescent="0.2">
      <c r="A13" s="70"/>
      <c r="B13" s="70"/>
    </row>
    <row r="15" spans="1:9" x14ac:dyDescent="0.2">
      <c r="A15" s="195" t="s">
        <v>216</v>
      </c>
      <c r="B15" s="195"/>
      <c r="C15" s="195"/>
      <c r="D15" s="195"/>
      <c r="E15" s="195"/>
      <c r="F15" s="195"/>
      <c r="G15" s="195"/>
      <c r="H15" s="195"/>
      <c r="I15" s="195"/>
    </row>
    <row r="16" spans="1:9" x14ac:dyDescent="0.2">
      <c r="A16" s="212" t="s">
        <v>217</v>
      </c>
      <c r="B16" s="212"/>
      <c r="C16" s="212"/>
      <c r="D16" s="212"/>
      <c r="E16" s="212"/>
      <c r="F16" s="212"/>
      <c r="G16" s="212"/>
      <c r="H16" s="212"/>
      <c r="I16" s="212"/>
    </row>
    <row r="17" spans="1:11" x14ac:dyDescent="0.2">
      <c r="A17" s="213" t="s">
        <v>331</v>
      </c>
      <c r="B17" s="213"/>
      <c r="C17" s="213"/>
      <c r="D17" s="213"/>
      <c r="E17" s="213"/>
      <c r="F17" s="213"/>
      <c r="G17" s="213"/>
      <c r="H17" s="213"/>
      <c r="I17" s="213"/>
    </row>
    <row r="18" spans="1:11" x14ac:dyDescent="0.2">
      <c r="A18" s="97"/>
      <c r="B18" s="97"/>
      <c r="C18" s="97"/>
      <c r="D18" s="97"/>
      <c r="E18" s="97"/>
      <c r="F18" s="97"/>
      <c r="G18" s="97"/>
      <c r="H18" s="97"/>
      <c r="I18" s="97"/>
    </row>
    <row r="20" spans="1:11" x14ac:dyDescent="0.2">
      <c r="A20"/>
      <c r="B20"/>
      <c r="C20"/>
      <c r="D20"/>
      <c r="E20"/>
      <c r="F20"/>
      <c r="G20"/>
      <c r="H20"/>
      <c r="I20" s="37" t="s">
        <v>74</v>
      </c>
      <c r="J20" s="89"/>
    </row>
    <row r="21" spans="1:11" ht="30" customHeight="1" x14ac:dyDescent="0.2">
      <c r="A21" s="98" t="s">
        <v>1</v>
      </c>
      <c r="B21" s="99" t="s">
        <v>2</v>
      </c>
      <c r="C21" s="100" t="s">
        <v>87</v>
      </c>
      <c r="D21" s="101" t="s">
        <v>218</v>
      </c>
      <c r="E21" s="214" t="s">
        <v>219</v>
      </c>
      <c r="F21" s="215"/>
      <c r="G21" s="216"/>
      <c r="H21" s="149" t="s">
        <v>335</v>
      </c>
      <c r="I21" s="145" t="s">
        <v>336</v>
      </c>
    </row>
    <row r="22" spans="1:11" x14ac:dyDescent="0.2">
      <c r="A22" s="102">
        <v>1</v>
      </c>
      <c r="B22" s="103">
        <v>2</v>
      </c>
      <c r="C22" s="103">
        <v>3</v>
      </c>
      <c r="D22" s="103">
        <v>4</v>
      </c>
      <c r="E22" s="207">
        <v>5</v>
      </c>
      <c r="F22" s="208"/>
      <c r="G22" s="209"/>
      <c r="H22" s="104">
        <v>6</v>
      </c>
      <c r="I22" s="105">
        <v>7</v>
      </c>
    </row>
    <row r="23" spans="1:11" x14ac:dyDescent="0.2">
      <c r="A23" s="102"/>
      <c r="B23" s="103"/>
      <c r="C23" s="103"/>
      <c r="D23" s="103"/>
      <c r="E23" s="207"/>
      <c r="F23" s="208"/>
      <c r="G23" s="209"/>
      <c r="H23" s="104"/>
      <c r="I23" s="105"/>
    </row>
    <row r="24" spans="1:11" x14ac:dyDescent="0.2">
      <c r="A24" s="106" t="s">
        <v>6</v>
      </c>
      <c r="B24" s="107" t="s">
        <v>220</v>
      </c>
      <c r="C24" s="108"/>
      <c r="D24" s="108"/>
      <c r="E24" s="207"/>
      <c r="F24" s="208"/>
      <c r="G24" s="209"/>
      <c r="H24" s="109"/>
      <c r="I24" s="4"/>
    </row>
    <row r="25" spans="1:11" x14ac:dyDescent="0.2">
      <c r="A25" s="110" t="s">
        <v>58</v>
      </c>
      <c r="B25" s="111" t="s">
        <v>221</v>
      </c>
      <c r="C25" s="109"/>
      <c r="D25" s="112" t="s">
        <v>222</v>
      </c>
      <c r="E25" s="110">
        <v>4</v>
      </c>
      <c r="F25" s="110">
        <v>0</v>
      </c>
      <c r="G25" s="110">
        <v>1</v>
      </c>
      <c r="H25" s="148">
        <v>49602</v>
      </c>
      <c r="I25" s="4"/>
      <c r="K25" s="138"/>
    </row>
    <row r="26" spans="1:11" x14ac:dyDescent="0.2">
      <c r="A26" s="110" t="s">
        <v>59</v>
      </c>
      <c r="B26" s="111" t="s">
        <v>223</v>
      </c>
      <c r="C26" s="109"/>
      <c r="D26" s="112" t="s">
        <v>222</v>
      </c>
      <c r="E26" s="110">
        <v>4</v>
      </c>
      <c r="F26" s="110">
        <v>0</v>
      </c>
      <c r="G26" s="110">
        <v>2</v>
      </c>
      <c r="H26" s="148"/>
      <c r="I26" s="4"/>
    </row>
    <row r="27" spans="1:11" x14ac:dyDescent="0.2">
      <c r="A27" s="110" t="s">
        <v>124</v>
      </c>
      <c r="B27" s="113" t="s">
        <v>224</v>
      </c>
      <c r="C27" s="109"/>
      <c r="D27" s="114" t="s">
        <v>225</v>
      </c>
      <c r="E27" s="110">
        <v>4</v>
      </c>
      <c r="F27" s="110">
        <v>0</v>
      </c>
      <c r="G27" s="110">
        <v>3</v>
      </c>
      <c r="H27" s="148">
        <v>-4016877</v>
      </c>
      <c r="I27" s="4"/>
      <c r="K27" s="138"/>
    </row>
    <row r="28" spans="1:11" x14ac:dyDescent="0.2">
      <c r="A28" s="110" t="s">
        <v>182</v>
      </c>
      <c r="B28" s="113" t="s">
        <v>226</v>
      </c>
      <c r="C28" s="109"/>
      <c r="D28" s="112" t="s">
        <v>222</v>
      </c>
      <c r="E28" s="110">
        <v>4</v>
      </c>
      <c r="F28" s="110">
        <v>0</v>
      </c>
      <c r="G28" s="110">
        <v>4</v>
      </c>
      <c r="H28" s="148"/>
      <c r="I28" s="4"/>
    </row>
    <row r="29" spans="1:11" ht="25.5" x14ac:dyDescent="0.2">
      <c r="A29" s="110" t="s">
        <v>227</v>
      </c>
      <c r="B29" s="113" t="s">
        <v>228</v>
      </c>
      <c r="C29" s="109"/>
      <c r="D29" s="114" t="s">
        <v>225</v>
      </c>
      <c r="E29" s="110">
        <v>4</v>
      </c>
      <c r="F29" s="110">
        <v>0</v>
      </c>
      <c r="G29" s="110">
        <v>5</v>
      </c>
      <c r="H29" s="148"/>
      <c r="I29" s="4"/>
    </row>
    <row r="30" spans="1:11" x14ac:dyDescent="0.2">
      <c r="A30" s="110" t="s">
        <v>229</v>
      </c>
      <c r="B30" s="113" t="s">
        <v>230</v>
      </c>
      <c r="C30" s="109"/>
      <c r="D30" s="112" t="s">
        <v>222</v>
      </c>
      <c r="E30" s="110">
        <v>4</v>
      </c>
      <c r="F30" s="110">
        <v>0</v>
      </c>
      <c r="G30" s="110">
        <v>6</v>
      </c>
      <c r="H30" s="148">
        <v>60826</v>
      </c>
      <c r="I30" s="4"/>
    </row>
    <row r="31" spans="1:11" x14ac:dyDescent="0.2">
      <c r="A31" s="110" t="s">
        <v>231</v>
      </c>
      <c r="B31" s="113" t="s">
        <v>232</v>
      </c>
      <c r="C31" s="109"/>
      <c r="D31" s="114" t="s">
        <v>225</v>
      </c>
      <c r="E31" s="110">
        <v>4</v>
      </c>
      <c r="F31" s="110">
        <v>0</v>
      </c>
      <c r="G31" s="110">
        <v>7</v>
      </c>
      <c r="H31" s="148"/>
      <c r="I31" s="4"/>
    </row>
    <row r="32" spans="1:11" x14ac:dyDescent="0.2">
      <c r="A32" s="110" t="s">
        <v>233</v>
      </c>
      <c r="B32" s="113" t="s">
        <v>234</v>
      </c>
      <c r="C32" s="109"/>
      <c r="D32" s="112" t="s">
        <v>222</v>
      </c>
      <c r="E32" s="110">
        <v>4</v>
      </c>
      <c r="F32" s="110">
        <v>0</v>
      </c>
      <c r="G32" s="110">
        <v>8</v>
      </c>
      <c r="H32" s="148"/>
      <c r="I32" s="4"/>
    </row>
    <row r="33" spans="1:11" x14ac:dyDescent="0.2">
      <c r="A33" s="110" t="s">
        <v>235</v>
      </c>
      <c r="B33" s="113" t="s">
        <v>236</v>
      </c>
      <c r="C33" s="109"/>
      <c r="D33" s="114" t="s">
        <v>225</v>
      </c>
      <c r="E33" s="110">
        <v>4</v>
      </c>
      <c r="F33" s="110">
        <v>0</v>
      </c>
      <c r="G33" s="110">
        <v>9</v>
      </c>
      <c r="H33" s="148"/>
      <c r="I33" s="4"/>
    </row>
    <row r="34" spans="1:11" x14ac:dyDescent="0.2">
      <c r="A34" s="110" t="s">
        <v>237</v>
      </c>
      <c r="B34" s="113" t="s">
        <v>238</v>
      </c>
      <c r="C34" s="109"/>
      <c r="D34" s="112" t="s">
        <v>222</v>
      </c>
      <c r="E34" s="110">
        <v>4</v>
      </c>
      <c r="F34" s="110">
        <v>1</v>
      </c>
      <c r="G34" s="110">
        <v>0</v>
      </c>
      <c r="H34" s="148"/>
      <c r="I34" s="4"/>
    </row>
    <row r="35" spans="1:11" x14ac:dyDescent="0.2">
      <c r="A35" s="110" t="s">
        <v>239</v>
      </c>
      <c r="B35" s="115" t="s">
        <v>240</v>
      </c>
      <c r="C35" s="109"/>
      <c r="D35" s="114" t="s">
        <v>225</v>
      </c>
      <c r="E35" s="110">
        <v>4</v>
      </c>
      <c r="F35" s="110">
        <v>1</v>
      </c>
      <c r="G35" s="110">
        <v>1</v>
      </c>
      <c r="H35" s="148">
        <v>-32450</v>
      </c>
      <c r="I35" s="4"/>
      <c r="K35" s="138"/>
    </row>
    <row r="36" spans="1:11" ht="18" customHeight="1" x14ac:dyDescent="0.2">
      <c r="A36" s="110" t="s">
        <v>241</v>
      </c>
      <c r="B36" s="115" t="s">
        <v>242</v>
      </c>
      <c r="C36" s="109"/>
      <c r="D36" s="114" t="s">
        <v>225</v>
      </c>
      <c r="E36" s="110">
        <v>4</v>
      </c>
      <c r="F36" s="110">
        <v>1</v>
      </c>
      <c r="G36" s="110">
        <v>2</v>
      </c>
      <c r="H36" s="148">
        <v>-5279</v>
      </c>
      <c r="I36" s="4"/>
      <c r="K36" s="138"/>
    </row>
    <row r="37" spans="1:11" ht="25.5" x14ac:dyDescent="0.2">
      <c r="A37" s="110" t="s">
        <v>243</v>
      </c>
      <c r="B37" s="115" t="s">
        <v>244</v>
      </c>
      <c r="C37" s="109"/>
      <c r="D37" s="114" t="s">
        <v>225</v>
      </c>
      <c r="E37" s="110">
        <v>4</v>
      </c>
      <c r="F37" s="110">
        <v>1</v>
      </c>
      <c r="G37" s="110">
        <v>3</v>
      </c>
      <c r="H37" s="148">
        <v>-4076</v>
      </c>
      <c r="I37" s="4"/>
    </row>
    <row r="38" spans="1:11" x14ac:dyDescent="0.2">
      <c r="A38" s="110" t="s">
        <v>245</v>
      </c>
      <c r="B38" s="115" t="s">
        <v>246</v>
      </c>
      <c r="C38" s="109"/>
      <c r="D38" s="114" t="s">
        <v>225</v>
      </c>
      <c r="E38" s="110">
        <v>4</v>
      </c>
      <c r="F38" s="110">
        <v>1</v>
      </c>
      <c r="G38" s="110">
        <v>4</v>
      </c>
      <c r="H38" s="148">
        <v>-12558</v>
      </c>
      <c r="I38" s="4"/>
    </row>
    <row r="39" spans="1:11" x14ac:dyDescent="0.2">
      <c r="A39" s="110" t="s">
        <v>247</v>
      </c>
      <c r="B39" s="116" t="s">
        <v>248</v>
      </c>
      <c r="C39" s="109"/>
      <c r="D39" s="114" t="s">
        <v>225</v>
      </c>
      <c r="E39" s="110">
        <v>4</v>
      </c>
      <c r="F39" s="110">
        <v>1</v>
      </c>
      <c r="G39" s="110">
        <v>5</v>
      </c>
      <c r="H39" s="148"/>
      <c r="I39" s="4"/>
    </row>
    <row r="40" spans="1:11" x14ac:dyDescent="0.2">
      <c r="A40" s="110" t="s">
        <v>249</v>
      </c>
      <c r="B40" s="116" t="s">
        <v>250</v>
      </c>
      <c r="C40" s="109"/>
      <c r="D40" s="114" t="s">
        <v>225</v>
      </c>
      <c r="E40" s="110">
        <v>4</v>
      </c>
      <c r="F40" s="110">
        <v>1</v>
      </c>
      <c r="G40" s="110">
        <v>6</v>
      </c>
      <c r="H40" s="148"/>
      <c r="I40" s="4"/>
    </row>
    <row r="41" spans="1:11" x14ac:dyDescent="0.2">
      <c r="A41" s="110" t="s">
        <v>251</v>
      </c>
      <c r="B41" s="116" t="s">
        <v>252</v>
      </c>
      <c r="C41" s="109"/>
      <c r="D41" s="114" t="s">
        <v>225</v>
      </c>
      <c r="E41" s="110">
        <v>4</v>
      </c>
      <c r="F41" s="110">
        <v>1</v>
      </c>
      <c r="G41" s="110">
        <v>7</v>
      </c>
      <c r="H41" s="148"/>
      <c r="I41" s="4"/>
    </row>
    <row r="42" spans="1:11" x14ac:dyDescent="0.2">
      <c r="A42" s="110" t="s">
        <v>253</v>
      </c>
      <c r="B42" s="117" t="s">
        <v>254</v>
      </c>
      <c r="C42" s="109"/>
      <c r="D42" s="112" t="s">
        <v>222</v>
      </c>
      <c r="E42" s="110">
        <v>4</v>
      </c>
      <c r="F42" s="110">
        <v>1</v>
      </c>
      <c r="G42" s="110">
        <v>8</v>
      </c>
      <c r="H42" s="148">
        <v>24</v>
      </c>
      <c r="I42" s="4"/>
    </row>
    <row r="43" spans="1:11" x14ac:dyDescent="0.2">
      <c r="A43" s="110" t="s">
        <v>255</v>
      </c>
      <c r="B43" s="118" t="s">
        <v>256</v>
      </c>
      <c r="C43" s="109"/>
      <c r="D43" s="114" t="s">
        <v>225</v>
      </c>
      <c r="E43" s="110">
        <v>4</v>
      </c>
      <c r="F43" s="110">
        <v>1</v>
      </c>
      <c r="G43" s="110">
        <v>9</v>
      </c>
      <c r="H43" s="148">
        <v>-1091</v>
      </c>
      <c r="I43" s="4"/>
    </row>
    <row r="44" spans="1:11" ht="25.5" x14ac:dyDescent="0.2">
      <c r="A44" s="119" t="s">
        <v>70</v>
      </c>
      <c r="B44" s="120" t="s">
        <v>257</v>
      </c>
      <c r="C44" s="109"/>
      <c r="D44" s="114" t="s">
        <v>258</v>
      </c>
      <c r="E44" s="110">
        <v>4</v>
      </c>
      <c r="F44" s="110">
        <v>2</v>
      </c>
      <c r="G44" s="110">
        <v>0</v>
      </c>
      <c r="H44" s="148">
        <f>H25+H27+H42+H35+H36+H37+H38+H43+H30</f>
        <v>-3961879</v>
      </c>
      <c r="I44" s="4"/>
      <c r="K44" s="138"/>
    </row>
    <row r="45" spans="1:11" x14ac:dyDescent="0.2">
      <c r="A45" s="110"/>
      <c r="B45" s="111"/>
      <c r="C45" s="109"/>
      <c r="D45" s="114"/>
      <c r="E45" s="207"/>
      <c r="F45" s="208"/>
      <c r="G45" s="209"/>
      <c r="H45" s="148"/>
      <c r="I45" s="4"/>
    </row>
    <row r="46" spans="1:11" x14ac:dyDescent="0.2">
      <c r="A46" s="119" t="s">
        <v>7</v>
      </c>
      <c r="B46" s="121" t="s">
        <v>259</v>
      </c>
      <c r="C46" s="109"/>
      <c r="D46" s="109"/>
      <c r="E46" s="207"/>
      <c r="F46" s="208"/>
      <c r="G46" s="209"/>
      <c r="H46" s="148"/>
      <c r="I46" s="4"/>
    </row>
    <row r="47" spans="1:11" x14ac:dyDescent="0.2">
      <c r="A47" s="110" t="s">
        <v>17</v>
      </c>
      <c r="B47" s="122" t="s">
        <v>260</v>
      </c>
      <c r="C47" s="109"/>
      <c r="D47" s="112" t="s">
        <v>222</v>
      </c>
      <c r="E47" s="110">
        <v>4</v>
      </c>
      <c r="F47" s="110">
        <v>2</v>
      </c>
      <c r="G47" s="110">
        <v>1</v>
      </c>
      <c r="H47" s="148">
        <v>4500544</v>
      </c>
      <c r="I47" s="4"/>
      <c r="K47" s="138"/>
    </row>
    <row r="48" spans="1:11" x14ac:dyDescent="0.2">
      <c r="A48" s="110" t="s">
        <v>16</v>
      </c>
      <c r="B48" s="122" t="s">
        <v>261</v>
      </c>
      <c r="C48" s="109"/>
      <c r="D48" s="114" t="s">
        <v>225</v>
      </c>
      <c r="E48" s="110">
        <v>4</v>
      </c>
      <c r="F48" s="110">
        <v>2</v>
      </c>
      <c r="G48" s="110">
        <v>2</v>
      </c>
      <c r="H48" s="148"/>
      <c r="I48" s="4"/>
    </row>
    <row r="49" spans="1:11" x14ac:dyDescent="0.2">
      <c r="A49" s="110" t="s">
        <v>187</v>
      </c>
      <c r="B49" s="117" t="s">
        <v>262</v>
      </c>
      <c r="C49" s="109"/>
      <c r="D49" s="114" t="s">
        <v>225</v>
      </c>
      <c r="E49" s="110">
        <v>4</v>
      </c>
      <c r="F49" s="110">
        <v>2</v>
      </c>
      <c r="G49" s="110">
        <v>3</v>
      </c>
      <c r="H49" s="148"/>
      <c r="I49" s="4"/>
    </row>
    <row r="50" spans="1:11" x14ac:dyDescent="0.2">
      <c r="A50" s="110" t="s">
        <v>263</v>
      </c>
      <c r="B50" s="111" t="s">
        <v>264</v>
      </c>
      <c r="C50" s="109"/>
      <c r="D50" s="114" t="s">
        <v>225</v>
      </c>
      <c r="E50" s="110">
        <v>4</v>
      </c>
      <c r="F50" s="110">
        <v>2</v>
      </c>
      <c r="G50" s="110">
        <v>4</v>
      </c>
      <c r="H50" s="148"/>
      <c r="I50" s="4"/>
    </row>
    <row r="51" spans="1:11" x14ac:dyDescent="0.2">
      <c r="A51" s="110" t="s">
        <v>265</v>
      </c>
      <c r="B51" s="117" t="s">
        <v>266</v>
      </c>
      <c r="C51" s="109"/>
      <c r="D51" s="112" t="s">
        <v>222</v>
      </c>
      <c r="E51" s="110">
        <v>4</v>
      </c>
      <c r="F51" s="110">
        <v>2</v>
      </c>
      <c r="G51" s="110">
        <v>5</v>
      </c>
      <c r="H51" s="148"/>
      <c r="I51" s="4"/>
    </row>
    <row r="52" spans="1:11" x14ac:dyDescent="0.2">
      <c r="A52" s="110" t="s">
        <v>267</v>
      </c>
      <c r="B52" s="118" t="s">
        <v>268</v>
      </c>
      <c r="C52" s="109"/>
      <c r="D52" s="114" t="s">
        <v>225</v>
      </c>
      <c r="E52" s="110">
        <v>4</v>
      </c>
      <c r="F52" s="110">
        <v>2</v>
      </c>
      <c r="G52" s="110">
        <v>6</v>
      </c>
      <c r="H52" s="148"/>
      <c r="I52" s="4"/>
    </row>
    <row r="53" spans="1:11" ht="25.5" x14ac:dyDescent="0.2">
      <c r="A53" s="123" t="s">
        <v>69</v>
      </c>
      <c r="B53" s="124" t="s">
        <v>269</v>
      </c>
      <c r="C53" s="109"/>
      <c r="D53" s="114" t="s">
        <v>258</v>
      </c>
      <c r="E53" s="110">
        <v>4</v>
      </c>
      <c r="F53" s="110">
        <v>2</v>
      </c>
      <c r="G53" s="110">
        <v>7</v>
      </c>
      <c r="H53" s="148">
        <f>H47</f>
        <v>4500544</v>
      </c>
      <c r="I53" s="4"/>
    </row>
    <row r="54" spans="1:11" x14ac:dyDescent="0.2">
      <c r="A54" s="125"/>
      <c r="B54" s="108"/>
      <c r="C54" s="126"/>
      <c r="D54" s="114"/>
      <c r="E54" s="207"/>
      <c r="F54" s="208"/>
      <c r="G54" s="209"/>
      <c r="H54" s="148"/>
      <c r="I54" s="4"/>
    </row>
    <row r="55" spans="1:11" ht="25.5" x14ac:dyDescent="0.2">
      <c r="A55" s="125" t="s">
        <v>166</v>
      </c>
      <c r="B55" s="127" t="s">
        <v>270</v>
      </c>
      <c r="C55" s="126"/>
      <c r="D55" s="114" t="s">
        <v>258</v>
      </c>
      <c r="E55" s="110">
        <v>4</v>
      </c>
      <c r="F55" s="110">
        <v>2</v>
      </c>
      <c r="G55" s="110">
        <v>8</v>
      </c>
      <c r="H55" s="148">
        <f>H53+H44</f>
        <v>538665</v>
      </c>
      <c r="I55" s="4"/>
    </row>
    <row r="56" spans="1:11" x14ac:dyDescent="0.2">
      <c r="A56" s="125"/>
      <c r="B56" s="108"/>
      <c r="C56" s="126"/>
      <c r="D56" s="114"/>
      <c r="E56" s="207"/>
      <c r="F56" s="208"/>
      <c r="G56" s="209"/>
      <c r="H56" s="148"/>
      <c r="I56" s="4"/>
    </row>
    <row r="57" spans="1:11" x14ac:dyDescent="0.2">
      <c r="A57" s="125" t="s">
        <v>57</v>
      </c>
      <c r="B57" s="127" t="s">
        <v>271</v>
      </c>
      <c r="C57" s="126"/>
      <c r="D57" s="114" t="s">
        <v>258</v>
      </c>
      <c r="E57" s="110">
        <v>4</v>
      </c>
      <c r="F57" s="110">
        <v>2</v>
      </c>
      <c r="G57" s="110">
        <v>9</v>
      </c>
      <c r="H57" s="148">
        <v>0</v>
      </c>
      <c r="I57" s="4"/>
    </row>
    <row r="58" spans="1:11" ht="25.5" x14ac:dyDescent="0.2">
      <c r="A58" s="125" t="s">
        <v>71</v>
      </c>
      <c r="B58" s="127" t="s">
        <v>272</v>
      </c>
      <c r="C58" s="126"/>
      <c r="D58" s="114" t="s">
        <v>258</v>
      </c>
      <c r="E58" s="110">
        <v>4</v>
      </c>
      <c r="F58" s="110">
        <v>3</v>
      </c>
      <c r="G58" s="110">
        <v>0</v>
      </c>
      <c r="H58" s="148"/>
      <c r="I58" s="4"/>
    </row>
    <row r="59" spans="1:11" x14ac:dyDescent="0.2">
      <c r="A59" s="125" t="s">
        <v>72</v>
      </c>
      <c r="B59" s="127" t="s">
        <v>273</v>
      </c>
      <c r="C59" s="126"/>
      <c r="D59" s="114" t="s">
        <v>258</v>
      </c>
      <c r="E59" s="110">
        <v>4</v>
      </c>
      <c r="F59" s="110">
        <v>3</v>
      </c>
      <c r="G59" s="110">
        <v>1</v>
      </c>
      <c r="H59" s="148">
        <f>H55+H57+H58</f>
        <v>538665</v>
      </c>
      <c r="I59" s="4"/>
      <c r="K59" s="138"/>
    </row>
    <row r="60" spans="1:11" x14ac:dyDescent="0.2">
      <c r="A60" s="128"/>
      <c r="B60"/>
      <c r="C60"/>
      <c r="D60"/>
      <c r="E60"/>
      <c r="F60"/>
      <c r="G60"/>
      <c r="H60"/>
    </row>
    <row r="61" spans="1:11" x14ac:dyDescent="0.2">
      <c r="A61" s="128"/>
      <c r="B61"/>
      <c r="C61"/>
      <c r="D61"/>
      <c r="E61"/>
      <c r="F61"/>
      <c r="G61"/>
      <c r="H61"/>
    </row>
    <row r="62" spans="1:11" x14ac:dyDescent="0.2">
      <c r="A62" s="128"/>
      <c r="B62"/>
      <c r="C62"/>
      <c r="D62"/>
      <c r="E62"/>
      <c r="F62"/>
      <c r="G62"/>
      <c r="H62"/>
    </row>
    <row r="63" spans="1:11" x14ac:dyDescent="0.2">
      <c r="A63" s="129"/>
      <c r="B63" s="10" t="s">
        <v>214</v>
      </c>
      <c r="C63" s="10"/>
      <c r="D63" s="33" t="s">
        <v>73</v>
      </c>
      <c r="E63" s="34"/>
      <c r="F63" s="34"/>
      <c r="H63" s="172" t="s">
        <v>308</v>
      </c>
      <c r="I63" s="172"/>
    </row>
    <row r="64" spans="1:11" x14ac:dyDescent="0.2">
      <c r="A64" s="129"/>
      <c r="B64" s="10"/>
      <c r="C64" s="10"/>
      <c r="D64" s="10"/>
      <c r="E64" s="10"/>
      <c r="F64" s="10"/>
      <c r="H64" s="36"/>
      <c r="I64" s="36"/>
    </row>
    <row r="65" spans="1:9" x14ac:dyDescent="0.2">
      <c r="A65" s="129"/>
      <c r="B65" s="10" t="s">
        <v>274</v>
      </c>
      <c r="C65" s="10"/>
      <c r="H65" s="193" t="s">
        <v>309</v>
      </c>
      <c r="I65" s="193"/>
    </row>
    <row r="66" spans="1:9" x14ac:dyDescent="0.2">
      <c r="A66" s="129"/>
    </row>
    <row r="67" spans="1:9" x14ac:dyDescent="0.2">
      <c r="A67" s="129"/>
    </row>
    <row r="68" spans="1:9" x14ac:dyDescent="0.2">
      <c r="A68" s="129"/>
    </row>
    <row r="69" spans="1:9" ht="13.15" customHeight="1" x14ac:dyDescent="0.2">
      <c r="G69" s="174" t="s">
        <v>338</v>
      </c>
      <c r="H69" s="174"/>
      <c r="I69" s="174"/>
    </row>
    <row r="71" spans="1:9" x14ac:dyDescent="0.2">
      <c r="H71" s="173" t="s">
        <v>309</v>
      </c>
      <c r="I71" s="173"/>
    </row>
  </sheetData>
  <mergeCells count="25">
    <mergeCell ref="E2:I2"/>
    <mergeCell ref="F9:I9"/>
    <mergeCell ref="E23:G23"/>
    <mergeCell ref="G11:I11"/>
    <mergeCell ref="G10:I10"/>
    <mergeCell ref="G12:I12"/>
    <mergeCell ref="G7:I7"/>
    <mergeCell ref="G8:I8"/>
    <mergeCell ref="F6:I6"/>
    <mergeCell ref="G5:I5"/>
    <mergeCell ref="A15:I15"/>
    <mergeCell ref="A16:I16"/>
    <mergeCell ref="A17:I17"/>
    <mergeCell ref="E21:G21"/>
    <mergeCell ref="E22:G22"/>
    <mergeCell ref="H63:I63"/>
    <mergeCell ref="H65:I65"/>
    <mergeCell ref="H71:I71"/>
    <mergeCell ref="E4:I4"/>
    <mergeCell ref="E24:G24"/>
    <mergeCell ref="E45:G45"/>
    <mergeCell ref="E46:G46"/>
    <mergeCell ref="E54:G54"/>
    <mergeCell ref="E56:G56"/>
    <mergeCell ref="G69:I69"/>
  </mergeCells>
  <pageMargins left="0.7" right="0.7" top="0.75" bottom="0.75" header="0.3" footer="0.3"/>
  <pageSetup paperSize="9" scale="93" orientation="landscape"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462F2-379C-4384-A468-FCF798B61B2C}">
  <dimension ref="A1:N106"/>
  <sheetViews>
    <sheetView tabSelected="1" topLeftCell="A81" zoomScaleNormal="100" workbookViewId="0">
      <selection activeCell="A85" sqref="A85:I93"/>
    </sheetView>
  </sheetViews>
  <sheetFormatPr defaultRowHeight="12.75" x14ac:dyDescent="0.2"/>
  <cols>
    <col min="1" max="1" width="19.28515625" customWidth="1"/>
    <col min="2" max="8" width="10.7109375" customWidth="1"/>
    <col min="9" max="9" width="10" customWidth="1"/>
    <col min="10" max="10" width="11.140625" customWidth="1"/>
    <col min="11" max="11" width="12.85546875" customWidth="1"/>
  </cols>
  <sheetData>
    <row r="1" spans="1:14" ht="12.75" customHeight="1" x14ac:dyDescent="0.2">
      <c r="A1" s="154"/>
      <c r="B1" s="154"/>
      <c r="C1" s="154"/>
      <c r="D1" s="154"/>
      <c r="E1" s="154"/>
      <c r="F1" s="154"/>
      <c r="G1" s="154"/>
      <c r="H1" s="154"/>
      <c r="I1" s="154"/>
      <c r="J1" s="137"/>
      <c r="K1" s="137"/>
      <c r="L1" s="137"/>
      <c r="M1" s="137"/>
      <c r="N1" s="137"/>
    </row>
    <row r="2" spans="1:14" ht="12.75" customHeight="1" x14ac:dyDescent="0.2">
      <c r="A2" s="231" t="s">
        <v>337</v>
      </c>
      <c r="B2" s="231"/>
      <c r="C2" s="231"/>
      <c r="D2" s="231"/>
      <c r="E2" s="231"/>
      <c r="F2" s="231"/>
      <c r="G2" s="231"/>
      <c r="H2" s="231"/>
      <c r="I2" s="231"/>
      <c r="J2" s="137"/>
      <c r="K2" s="137"/>
      <c r="L2" s="137"/>
      <c r="M2" s="137"/>
      <c r="N2" s="137"/>
    </row>
    <row r="3" spans="1:14" ht="12.75" customHeight="1" x14ac:dyDescent="0.2">
      <c r="A3" s="239"/>
      <c r="B3" s="239"/>
      <c r="C3" s="239"/>
      <c r="D3" s="239"/>
      <c r="E3" s="239"/>
      <c r="F3" s="239"/>
      <c r="G3" s="239"/>
      <c r="H3" s="239"/>
      <c r="I3" s="239"/>
      <c r="J3" s="137"/>
      <c r="K3" s="137"/>
      <c r="L3" s="137"/>
      <c r="M3" s="137"/>
      <c r="N3" s="137"/>
    </row>
    <row r="4" spans="1:14" ht="15" customHeight="1" x14ac:dyDescent="0.2">
      <c r="A4" s="239"/>
      <c r="B4" s="239"/>
      <c r="C4" s="239"/>
      <c r="D4" s="239"/>
      <c r="E4" s="239"/>
      <c r="F4" s="239"/>
      <c r="G4" s="239"/>
      <c r="H4" s="239"/>
      <c r="I4" s="239"/>
      <c r="J4" s="137"/>
      <c r="K4" s="137"/>
      <c r="L4" s="137"/>
      <c r="M4" s="137"/>
      <c r="N4" s="137"/>
    </row>
    <row r="5" spans="1:14" x14ac:dyDescent="0.2">
      <c r="A5" s="240" t="s">
        <v>318</v>
      </c>
      <c r="B5" s="240"/>
      <c r="C5" s="240"/>
      <c r="D5" s="240"/>
      <c r="E5" s="240"/>
      <c r="F5" s="240"/>
      <c r="G5" s="240"/>
      <c r="H5" s="240"/>
      <c r="I5" s="240"/>
    </row>
    <row r="6" spans="1:14" x14ac:dyDescent="0.2">
      <c r="A6" s="155"/>
      <c r="B6" s="155"/>
      <c r="C6" s="155"/>
      <c r="D6" s="155"/>
      <c r="E6" s="155"/>
      <c r="F6" s="155"/>
      <c r="G6" s="155"/>
      <c r="H6" s="155"/>
      <c r="I6" s="155"/>
    </row>
    <row r="7" spans="1:14" x14ac:dyDescent="0.2">
      <c r="A7" s="155"/>
      <c r="B7" s="155"/>
      <c r="C7" s="155"/>
      <c r="D7" s="155"/>
      <c r="E7" s="155"/>
      <c r="F7" s="155"/>
      <c r="G7" s="155"/>
      <c r="H7" s="155"/>
      <c r="I7" s="155"/>
    </row>
    <row r="8" spans="1:14" ht="39.950000000000003" customHeight="1" x14ac:dyDescent="0.2">
      <c r="A8" s="217" t="s">
        <v>339</v>
      </c>
      <c r="B8" s="217"/>
      <c r="C8" s="217"/>
      <c r="D8" s="217"/>
      <c r="E8" s="217"/>
      <c r="F8" s="217"/>
      <c r="G8" s="217"/>
      <c r="H8" s="217"/>
      <c r="I8" s="217"/>
    </row>
    <row r="9" spans="1:14" ht="39.950000000000003" customHeight="1" x14ac:dyDescent="0.2">
      <c r="A9" s="217"/>
      <c r="B9" s="217"/>
      <c r="C9" s="217"/>
      <c r="D9" s="217"/>
      <c r="E9" s="217"/>
      <c r="F9" s="217"/>
      <c r="G9" s="217"/>
      <c r="H9" s="217"/>
      <c r="I9" s="217"/>
    </row>
    <row r="10" spans="1:14" ht="9.9499999999999993" customHeight="1" x14ac:dyDescent="0.2">
      <c r="A10" s="217" t="s">
        <v>283</v>
      </c>
      <c r="B10" s="217"/>
      <c r="C10" s="217"/>
      <c r="D10" s="217"/>
      <c r="E10" s="217"/>
      <c r="F10" s="217"/>
      <c r="G10" s="217"/>
      <c r="H10" s="217"/>
      <c r="I10" s="217"/>
    </row>
    <row r="11" spans="1:14" ht="9.9499999999999993" customHeight="1" x14ac:dyDescent="0.2">
      <c r="A11" s="217"/>
      <c r="B11" s="217"/>
      <c r="C11" s="217"/>
      <c r="D11" s="217"/>
      <c r="E11" s="217"/>
      <c r="F11" s="217"/>
      <c r="G11" s="217"/>
      <c r="H11" s="217"/>
      <c r="I11" s="217"/>
    </row>
    <row r="12" spans="1:14" ht="9.9499999999999993" customHeight="1" x14ac:dyDescent="0.2">
      <c r="A12" s="217"/>
      <c r="B12" s="217"/>
      <c r="C12" s="217"/>
      <c r="D12" s="217"/>
      <c r="E12" s="217"/>
      <c r="F12" s="217"/>
      <c r="G12" s="217"/>
      <c r="H12" s="217"/>
      <c r="I12" s="217"/>
    </row>
    <row r="13" spans="1:14" ht="9.9499999999999993" customHeight="1" x14ac:dyDescent="0.2">
      <c r="A13" s="217"/>
      <c r="B13" s="217"/>
      <c r="C13" s="217"/>
      <c r="D13" s="217"/>
      <c r="E13" s="217"/>
      <c r="F13" s="217"/>
      <c r="G13" s="217"/>
      <c r="H13" s="217"/>
      <c r="I13" s="217"/>
    </row>
    <row r="14" spans="1:14" ht="15" customHeight="1" x14ac:dyDescent="0.2">
      <c r="A14" s="156"/>
      <c r="B14" s="156"/>
      <c r="C14" s="156"/>
      <c r="D14" s="156"/>
      <c r="E14" s="156"/>
      <c r="F14" s="156"/>
      <c r="G14" s="156"/>
      <c r="H14" s="156"/>
      <c r="I14" s="156"/>
    </row>
    <row r="15" spans="1:14" ht="15" customHeight="1" x14ac:dyDescent="0.2">
      <c r="A15" s="156"/>
      <c r="B15" s="156"/>
      <c r="C15" s="156"/>
      <c r="D15" s="156"/>
      <c r="E15" s="156"/>
      <c r="F15" s="156"/>
      <c r="G15" s="156"/>
      <c r="H15" s="156"/>
      <c r="I15" s="156"/>
    </row>
    <row r="16" spans="1:14" ht="17.100000000000001" customHeight="1" x14ac:dyDescent="0.2">
      <c r="A16" s="238" t="s">
        <v>294</v>
      </c>
      <c r="B16" s="238"/>
      <c r="C16" s="238"/>
      <c r="D16" s="238"/>
      <c r="E16" s="238"/>
      <c r="F16" s="238"/>
      <c r="G16" s="238"/>
      <c r="H16" s="238"/>
      <c r="I16" s="238"/>
    </row>
    <row r="17" spans="1:11" ht="17.100000000000001" customHeight="1" x14ac:dyDescent="0.2">
      <c r="A17" s="156"/>
      <c r="B17" s="156"/>
      <c r="C17" s="156"/>
      <c r="D17" s="156"/>
      <c r="E17" s="156"/>
      <c r="F17" s="156"/>
      <c r="G17" s="156"/>
      <c r="H17" s="156"/>
      <c r="I17" s="156"/>
    </row>
    <row r="18" spans="1:11" ht="17.100000000000001" customHeight="1" x14ac:dyDescent="0.2">
      <c r="A18" s="217" t="s">
        <v>284</v>
      </c>
      <c r="B18" s="217"/>
      <c r="C18" s="157"/>
      <c r="D18" s="157"/>
      <c r="E18" s="157"/>
      <c r="F18" s="157"/>
      <c r="G18" s="157"/>
      <c r="H18" s="157"/>
      <c r="I18" s="157"/>
    </row>
    <row r="19" spans="1:11" ht="28.15" customHeight="1" x14ac:dyDescent="0.2">
      <c r="A19" s="217" t="s">
        <v>340</v>
      </c>
      <c r="B19" s="217"/>
      <c r="C19" s="217"/>
      <c r="D19" s="217"/>
      <c r="E19" s="217"/>
      <c r="F19" s="217"/>
      <c r="G19" s="217"/>
      <c r="H19" s="217"/>
      <c r="I19" s="217"/>
    </row>
    <row r="20" spans="1:11" ht="15" customHeight="1" x14ac:dyDescent="0.2">
      <c r="A20" s="156"/>
      <c r="B20" s="156"/>
      <c r="C20" s="156"/>
      <c r="D20" s="156"/>
      <c r="E20" s="156"/>
      <c r="F20" s="156"/>
      <c r="G20" s="156"/>
      <c r="H20" s="156"/>
      <c r="I20" s="156"/>
    </row>
    <row r="21" spans="1:11" ht="15" customHeight="1" x14ac:dyDescent="0.2">
      <c r="A21" s="217" t="s">
        <v>285</v>
      </c>
      <c r="B21" s="217"/>
      <c r="C21" s="156"/>
      <c r="D21" s="156"/>
      <c r="E21" s="156"/>
      <c r="F21" s="156"/>
      <c r="G21" s="156"/>
      <c r="H21" s="156"/>
      <c r="I21" s="156"/>
    </row>
    <row r="22" spans="1:11" ht="15" customHeight="1" x14ac:dyDescent="0.2">
      <c r="A22" s="217" t="s">
        <v>319</v>
      </c>
      <c r="B22" s="217"/>
      <c r="C22" s="217"/>
      <c r="D22" s="217"/>
      <c r="E22" s="217"/>
      <c r="F22" s="217"/>
      <c r="G22" s="217"/>
      <c r="H22" s="217"/>
      <c r="I22" s="217"/>
    </row>
    <row r="23" spans="1:11" ht="15" customHeight="1" x14ac:dyDescent="0.2">
      <c r="A23" s="156"/>
      <c r="B23" s="156"/>
      <c r="C23" s="156"/>
      <c r="D23" s="156"/>
      <c r="E23" s="156"/>
      <c r="F23" s="156"/>
      <c r="G23" s="156"/>
      <c r="H23" s="156"/>
      <c r="I23" s="156"/>
    </row>
    <row r="24" spans="1:11" ht="15" customHeight="1" x14ac:dyDescent="0.2">
      <c r="A24" s="156" t="s">
        <v>301</v>
      </c>
      <c r="B24" s="156"/>
      <c r="C24" s="156"/>
      <c r="D24" s="156"/>
      <c r="E24" s="156"/>
      <c r="F24" s="156"/>
      <c r="G24" s="156"/>
      <c r="H24" s="156"/>
      <c r="I24" s="156"/>
    </row>
    <row r="25" spans="1:11" ht="15" customHeight="1" x14ac:dyDescent="0.2">
      <c r="A25" s="217" t="s">
        <v>341</v>
      </c>
      <c r="B25" s="217"/>
      <c r="C25" s="217"/>
      <c r="D25" s="217"/>
      <c r="E25" s="217"/>
      <c r="F25" s="217"/>
      <c r="G25" s="217"/>
      <c r="H25" s="217"/>
      <c r="I25" s="217"/>
    </row>
    <row r="26" spans="1:11" ht="15" customHeight="1" x14ac:dyDescent="0.2">
      <c r="A26" s="156"/>
      <c r="B26" s="156"/>
      <c r="C26" s="156"/>
      <c r="D26" s="156"/>
      <c r="E26" s="156"/>
      <c r="F26" s="156"/>
      <c r="G26" s="156"/>
      <c r="H26" s="156"/>
      <c r="I26" s="156"/>
    </row>
    <row r="27" spans="1:11" ht="30" customHeight="1" x14ac:dyDescent="0.2">
      <c r="A27" s="241"/>
      <c r="B27" s="241" t="s">
        <v>296</v>
      </c>
      <c r="C27" s="241"/>
      <c r="D27" s="242" t="s">
        <v>317</v>
      </c>
      <c r="E27" s="242"/>
      <c r="F27" s="242" t="s">
        <v>297</v>
      </c>
      <c r="G27" s="242"/>
      <c r="H27" s="241" t="s">
        <v>298</v>
      </c>
      <c r="I27" s="241"/>
    </row>
    <row r="28" spans="1:11" ht="14.45" customHeight="1" x14ac:dyDescent="0.2">
      <c r="A28" s="241"/>
      <c r="B28" s="158" t="s">
        <v>299</v>
      </c>
      <c r="C28" s="158" t="s">
        <v>300</v>
      </c>
      <c r="D28" s="158" t="s">
        <v>299</v>
      </c>
      <c r="E28" s="158" t="s">
        <v>300</v>
      </c>
      <c r="F28" s="158" t="s">
        <v>299</v>
      </c>
      <c r="G28" s="158" t="s">
        <v>300</v>
      </c>
      <c r="H28" s="158" t="s">
        <v>299</v>
      </c>
      <c r="I28" s="158" t="s">
        <v>300</v>
      </c>
    </row>
    <row r="29" spans="1:11" ht="15" customHeight="1" x14ac:dyDescent="0.2">
      <c r="A29" s="159" t="s">
        <v>356</v>
      </c>
      <c r="B29" s="160">
        <v>18449.650000000001</v>
      </c>
      <c r="C29" s="160">
        <v>36084.378959499998</v>
      </c>
      <c r="D29" s="160">
        <v>17936.305025353817</v>
      </c>
      <c r="E29" s="160">
        <v>35080.363457737752</v>
      </c>
      <c r="F29" s="160">
        <v>25409.23</v>
      </c>
      <c r="G29" s="160">
        <v>49696.134310900001</v>
      </c>
      <c r="H29" s="160">
        <v>24895.885025353808</v>
      </c>
      <c r="I29" s="160">
        <v>48692.118809137733</v>
      </c>
      <c r="K29" s="153"/>
    </row>
    <row r="30" spans="1:11" ht="15" customHeight="1" x14ac:dyDescent="0.2">
      <c r="A30" s="142"/>
      <c r="B30" s="143"/>
      <c r="C30" s="143"/>
      <c r="D30" s="143"/>
      <c r="E30" s="143"/>
      <c r="F30" s="143"/>
      <c r="G30" s="143"/>
      <c r="H30" s="143"/>
      <c r="I30" s="143"/>
    </row>
    <row r="31" spans="1:11" ht="15" customHeight="1" x14ac:dyDescent="0.2">
      <c r="A31" s="156" t="s">
        <v>302</v>
      </c>
      <c r="B31" s="157"/>
      <c r="C31" s="157"/>
      <c r="D31" s="157"/>
      <c r="E31" s="157"/>
      <c r="F31" s="157"/>
      <c r="G31" s="157"/>
      <c r="H31" s="157"/>
      <c r="I31" s="157"/>
    </row>
    <row r="32" spans="1:11" ht="15" customHeight="1" x14ac:dyDescent="0.2">
      <c r="A32" s="217" t="s">
        <v>320</v>
      </c>
      <c r="B32" s="217"/>
      <c r="C32" s="217"/>
      <c r="D32" s="217"/>
      <c r="E32" s="217"/>
      <c r="F32" s="217"/>
      <c r="G32" s="217"/>
      <c r="H32" s="217"/>
      <c r="I32" s="217"/>
    </row>
    <row r="33" spans="1:9" ht="15" customHeight="1" x14ac:dyDescent="0.2">
      <c r="A33" s="157"/>
      <c r="B33" s="157"/>
      <c r="C33" s="157"/>
      <c r="D33" s="157"/>
      <c r="E33" s="157"/>
      <c r="F33" s="157"/>
      <c r="G33" s="157"/>
      <c r="H33" s="157"/>
      <c r="I33" s="157"/>
    </row>
    <row r="34" spans="1:9" x14ac:dyDescent="0.2">
      <c r="A34" s="217" t="s">
        <v>321</v>
      </c>
      <c r="B34" s="217"/>
      <c r="C34" s="157"/>
      <c r="D34" s="157"/>
      <c r="E34" s="157"/>
      <c r="F34" s="157"/>
      <c r="G34" s="157"/>
      <c r="H34" s="157"/>
      <c r="I34" s="157"/>
    </row>
    <row r="35" spans="1:9" ht="14.25" customHeight="1" x14ac:dyDescent="0.2">
      <c r="A35" s="217" t="s">
        <v>342</v>
      </c>
      <c r="B35" s="217"/>
      <c r="C35" s="217"/>
      <c r="D35" s="217"/>
      <c r="E35" s="217"/>
      <c r="F35" s="217"/>
      <c r="G35" s="217"/>
      <c r="H35" s="217"/>
      <c r="I35" s="217"/>
    </row>
    <row r="36" spans="1:9" ht="15" customHeight="1" x14ac:dyDescent="0.2">
      <c r="A36" s="217" t="s">
        <v>322</v>
      </c>
      <c r="B36" s="217"/>
      <c r="C36" s="217"/>
      <c r="D36" s="217"/>
      <c r="E36" s="217"/>
      <c r="F36" s="217"/>
      <c r="G36" s="217"/>
      <c r="H36" s="217"/>
      <c r="I36" s="217"/>
    </row>
    <row r="37" spans="1:9" ht="15" customHeight="1" x14ac:dyDescent="0.2">
      <c r="A37" s="217" t="s">
        <v>323</v>
      </c>
      <c r="B37" s="217"/>
      <c r="C37" s="217"/>
      <c r="D37" s="217"/>
      <c r="E37" s="217"/>
      <c r="F37" s="217"/>
      <c r="G37" s="217"/>
      <c r="H37" s="217"/>
      <c r="I37" s="217"/>
    </row>
    <row r="38" spans="1:9" ht="15" customHeight="1" x14ac:dyDescent="0.2">
      <c r="A38" s="217" t="s">
        <v>324</v>
      </c>
      <c r="B38" s="217"/>
      <c r="C38" s="217"/>
      <c r="D38" s="217"/>
      <c r="E38" s="217"/>
      <c r="F38" s="217"/>
      <c r="G38" s="217"/>
      <c r="H38" s="217"/>
      <c r="I38" s="217"/>
    </row>
    <row r="39" spans="1:9" ht="14.25" customHeight="1" x14ac:dyDescent="0.2">
      <c r="A39" s="237" t="s">
        <v>343</v>
      </c>
      <c r="B39" s="237"/>
      <c r="C39" s="237"/>
      <c r="D39" s="237"/>
      <c r="E39" s="237"/>
      <c r="F39" s="237"/>
      <c r="G39" s="237"/>
      <c r="H39" s="237"/>
      <c r="I39" s="237"/>
    </row>
    <row r="40" spans="1:9" ht="12.75" customHeight="1" x14ac:dyDescent="0.2">
      <c r="A40" s="217" t="s">
        <v>325</v>
      </c>
      <c r="B40" s="217"/>
      <c r="C40" s="217"/>
      <c r="D40" s="217"/>
      <c r="E40" s="217"/>
      <c r="F40" s="217"/>
      <c r="G40" s="217"/>
      <c r="H40" s="217"/>
      <c r="I40" s="217"/>
    </row>
    <row r="41" spans="1:9" x14ac:dyDescent="0.2">
      <c r="A41" s="156"/>
      <c r="B41" s="156"/>
      <c r="C41" s="156"/>
      <c r="D41" s="156"/>
      <c r="E41" s="156"/>
      <c r="F41" s="156"/>
      <c r="G41" s="156"/>
      <c r="H41" s="156"/>
      <c r="I41" s="156"/>
    </row>
    <row r="42" spans="1:9" ht="14.25" customHeight="1" x14ac:dyDescent="0.2">
      <c r="A42" s="217" t="s">
        <v>289</v>
      </c>
      <c r="B42" s="217"/>
      <c r="C42" s="156"/>
      <c r="D42" s="156"/>
      <c r="E42" s="156"/>
      <c r="F42" s="156"/>
      <c r="G42" s="156"/>
      <c r="H42" s="156"/>
      <c r="I42" s="156"/>
    </row>
    <row r="43" spans="1:9" ht="15" customHeight="1" x14ac:dyDescent="0.2">
      <c r="A43" s="217" t="s">
        <v>326</v>
      </c>
      <c r="B43" s="217"/>
      <c r="C43" s="217"/>
      <c r="D43" s="217"/>
      <c r="E43" s="217"/>
      <c r="F43" s="217"/>
      <c r="G43" s="217"/>
      <c r="H43" s="217"/>
      <c r="I43" s="217"/>
    </row>
    <row r="44" spans="1:9" ht="24.95" customHeight="1" x14ac:dyDescent="0.2">
      <c r="A44" s="156"/>
      <c r="B44" s="156"/>
      <c r="C44" s="156"/>
      <c r="D44" s="156"/>
      <c r="E44" s="156"/>
      <c r="F44" s="156"/>
      <c r="G44" s="156"/>
      <c r="H44" s="156"/>
      <c r="I44" s="156"/>
    </row>
    <row r="45" spans="1:9" x14ac:dyDescent="0.2">
      <c r="A45" s="217" t="s">
        <v>290</v>
      </c>
      <c r="B45" s="217"/>
      <c r="C45" s="156"/>
      <c r="D45" s="156"/>
      <c r="E45" s="156"/>
      <c r="F45" s="156"/>
      <c r="G45" s="156"/>
      <c r="H45" s="156"/>
      <c r="I45" s="156"/>
    </row>
    <row r="46" spans="1:9" ht="30" customHeight="1" x14ac:dyDescent="0.2">
      <c r="A46" s="217" t="s">
        <v>327</v>
      </c>
      <c r="B46" s="217"/>
      <c r="C46" s="217"/>
      <c r="D46" s="217"/>
      <c r="E46" s="217"/>
      <c r="F46" s="217"/>
      <c r="G46" s="217"/>
      <c r="H46" s="217"/>
      <c r="I46" s="217"/>
    </row>
    <row r="47" spans="1:9" x14ac:dyDescent="0.2">
      <c r="A47" s="156"/>
      <c r="B47" s="156"/>
      <c r="C47" s="156"/>
      <c r="D47" s="156"/>
      <c r="E47" s="156"/>
      <c r="F47" s="156"/>
      <c r="G47" s="156"/>
      <c r="H47" s="156"/>
      <c r="I47" s="156"/>
    </row>
    <row r="48" spans="1:9" x14ac:dyDescent="0.2">
      <c r="A48" s="238" t="s">
        <v>288</v>
      </c>
      <c r="B48" s="238"/>
      <c r="C48" s="238"/>
      <c r="D48" s="238"/>
      <c r="E48" s="238"/>
      <c r="F48" s="238"/>
      <c r="G48" s="238"/>
      <c r="H48" s="238"/>
      <c r="I48" s="238"/>
    </row>
    <row r="49" spans="1:9" ht="14.25" customHeight="1" x14ac:dyDescent="0.2">
      <c r="A49" s="156"/>
      <c r="B49" s="156"/>
      <c r="C49" s="156"/>
      <c r="D49" s="156"/>
      <c r="E49" s="156"/>
      <c r="F49" s="156"/>
      <c r="G49" s="156"/>
      <c r="H49" s="156"/>
      <c r="I49" s="156"/>
    </row>
    <row r="50" spans="1:9" ht="14.25" customHeight="1" x14ac:dyDescent="0.2">
      <c r="A50" s="217" t="s">
        <v>291</v>
      </c>
      <c r="B50" s="217"/>
      <c r="C50" s="156"/>
      <c r="D50" s="156"/>
      <c r="E50" s="156"/>
      <c r="F50" s="156"/>
      <c r="G50" s="156"/>
      <c r="H50" s="156"/>
      <c r="I50" s="156"/>
    </row>
    <row r="51" spans="1:9" ht="15" customHeight="1" x14ac:dyDescent="0.2">
      <c r="A51" s="217" t="s">
        <v>344</v>
      </c>
      <c r="B51" s="217"/>
      <c r="C51" s="217"/>
      <c r="D51" s="217"/>
      <c r="E51" s="217"/>
      <c r="F51" s="217"/>
      <c r="G51" s="217"/>
      <c r="H51" s="217"/>
      <c r="I51" s="217"/>
    </row>
    <row r="52" spans="1:9" ht="15" customHeight="1" x14ac:dyDescent="0.2">
      <c r="A52" s="217"/>
      <c r="B52" s="217"/>
      <c r="C52" s="217"/>
      <c r="D52" s="217"/>
      <c r="E52" s="217"/>
      <c r="F52" s="217"/>
      <c r="G52" s="217"/>
      <c r="H52" s="217"/>
      <c r="I52" s="217"/>
    </row>
    <row r="53" spans="1:9" x14ac:dyDescent="0.2">
      <c r="A53" s="156"/>
      <c r="B53" s="156"/>
      <c r="C53" s="154"/>
      <c r="D53" s="154"/>
      <c r="E53" s="154"/>
      <c r="F53" s="154"/>
      <c r="G53" s="154"/>
      <c r="H53" s="162"/>
      <c r="I53" s="154"/>
    </row>
    <row r="54" spans="1:9" x14ac:dyDescent="0.2">
      <c r="A54" s="217" t="s">
        <v>292</v>
      </c>
      <c r="B54" s="217"/>
      <c r="C54" s="154"/>
      <c r="D54" s="154"/>
      <c r="E54" s="154"/>
      <c r="F54" s="154"/>
      <c r="G54" s="154"/>
      <c r="H54" s="154"/>
      <c r="I54" s="154"/>
    </row>
    <row r="55" spans="1:9" x14ac:dyDescent="0.2">
      <c r="A55" s="231" t="s">
        <v>328</v>
      </c>
      <c r="B55" s="231"/>
      <c r="C55" s="231"/>
      <c r="D55" s="231"/>
      <c r="E55" s="231"/>
      <c r="F55" s="231"/>
      <c r="G55" s="231"/>
      <c r="H55" s="231"/>
      <c r="I55" s="231"/>
    </row>
    <row r="56" spans="1:9" x14ac:dyDescent="0.2">
      <c r="A56" s="154" t="s">
        <v>345</v>
      </c>
      <c r="B56" s="154"/>
      <c r="C56" s="154"/>
      <c r="D56" s="154"/>
      <c r="E56" s="154"/>
      <c r="F56" s="227">
        <v>36793</v>
      </c>
      <c r="G56" s="227"/>
      <c r="H56" s="154"/>
      <c r="I56" s="154"/>
    </row>
    <row r="57" spans="1:9" x14ac:dyDescent="0.2">
      <c r="A57" s="228" t="s">
        <v>346</v>
      </c>
      <c r="B57" s="228"/>
      <c r="C57" s="228"/>
      <c r="D57" s="228"/>
      <c r="E57" s="228"/>
      <c r="F57" s="228"/>
      <c r="G57" s="228"/>
      <c r="H57" s="228"/>
      <c r="I57" s="228"/>
    </row>
    <row r="58" spans="1:9" x14ac:dyDescent="0.2">
      <c r="A58" s="217" t="s">
        <v>347</v>
      </c>
      <c r="B58" s="217"/>
      <c r="C58" s="217"/>
      <c r="D58" s="217"/>
      <c r="E58" s="217"/>
      <c r="F58" s="229">
        <v>5279</v>
      </c>
      <c r="G58" s="230"/>
      <c r="H58" s="161"/>
      <c r="I58" s="161"/>
    </row>
    <row r="59" spans="1:9" x14ac:dyDescent="0.2">
      <c r="A59" s="228" t="s">
        <v>352</v>
      </c>
      <c r="B59" s="228"/>
      <c r="C59" s="228"/>
      <c r="D59" s="228"/>
      <c r="E59" s="228"/>
      <c r="F59" s="228"/>
      <c r="G59" s="228"/>
      <c r="H59" s="228"/>
      <c r="I59" s="228"/>
    </row>
    <row r="60" spans="1:9" x14ac:dyDescent="0.2">
      <c r="A60" s="154" t="s">
        <v>348</v>
      </c>
      <c r="B60" s="154"/>
      <c r="C60" s="154"/>
      <c r="D60" s="154"/>
      <c r="E60" s="154"/>
      <c r="F60" s="227">
        <v>14149</v>
      </c>
      <c r="G60" s="227"/>
      <c r="H60" s="154"/>
      <c r="I60" s="154"/>
    </row>
    <row r="61" spans="1:9" x14ac:dyDescent="0.2">
      <c r="A61" s="228" t="s">
        <v>350</v>
      </c>
      <c r="B61" s="228"/>
      <c r="C61" s="228"/>
      <c r="D61" s="228"/>
      <c r="E61" s="228"/>
      <c r="F61" s="228"/>
      <c r="G61" s="228"/>
      <c r="H61" s="228"/>
      <c r="I61" s="228"/>
    </row>
    <row r="62" spans="1:9" x14ac:dyDescent="0.2">
      <c r="A62" s="154" t="s">
        <v>349</v>
      </c>
      <c r="B62" s="154"/>
      <c r="C62" s="154"/>
      <c r="D62" s="154"/>
      <c r="E62" s="154"/>
      <c r="F62" s="227">
        <v>5265</v>
      </c>
      <c r="G62" s="227"/>
      <c r="H62" s="154"/>
      <c r="I62" s="154"/>
    </row>
    <row r="63" spans="1:9" x14ac:dyDescent="0.2">
      <c r="A63" s="164" t="s">
        <v>351</v>
      </c>
      <c r="B63" s="154"/>
      <c r="C63" s="154"/>
      <c r="D63" s="154"/>
      <c r="E63" s="154"/>
      <c r="F63" s="165"/>
      <c r="G63" s="154"/>
      <c r="H63" s="154"/>
      <c r="I63" s="154"/>
    </row>
    <row r="64" spans="1:9" x14ac:dyDescent="0.2">
      <c r="A64" s="154" t="s">
        <v>286</v>
      </c>
      <c r="B64" s="154"/>
      <c r="C64" s="154"/>
      <c r="D64" s="154"/>
      <c r="E64" s="154"/>
      <c r="F64" s="227">
        <v>4355</v>
      </c>
      <c r="G64" s="227"/>
      <c r="H64" s="154"/>
      <c r="I64" s="154"/>
    </row>
    <row r="65" spans="1:13" x14ac:dyDescent="0.2">
      <c r="A65" s="228" t="s">
        <v>287</v>
      </c>
      <c r="B65" s="228"/>
      <c r="C65" s="228"/>
      <c r="D65" s="228"/>
      <c r="E65" s="228"/>
      <c r="F65" s="228"/>
      <c r="G65" s="228"/>
      <c r="H65" s="228"/>
      <c r="I65" s="228"/>
    </row>
    <row r="66" spans="1:13" x14ac:dyDescent="0.2">
      <c r="A66" s="217" t="s">
        <v>353</v>
      </c>
      <c r="B66" s="217"/>
      <c r="C66" s="217"/>
      <c r="D66" s="217"/>
      <c r="E66" s="217"/>
      <c r="F66" s="230">
        <v>210</v>
      </c>
      <c r="G66" s="230"/>
      <c r="H66" s="161"/>
      <c r="I66" s="161"/>
    </row>
    <row r="67" spans="1:13" x14ac:dyDescent="0.2">
      <c r="A67" s="217" t="s">
        <v>354</v>
      </c>
      <c r="B67" s="217"/>
      <c r="C67" s="217"/>
      <c r="D67" s="217"/>
      <c r="E67" s="217"/>
      <c r="F67" s="230">
        <v>880</v>
      </c>
      <c r="G67" s="230"/>
      <c r="H67" s="161"/>
      <c r="I67" s="161"/>
    </row>
    <row r="68" spans="1:13" x14ac:dyDescent="0.2">
      <c r="A68" s="156"/>
      <c r="B68" s="156"/>
      <c r="C68" s="156"/>
      <c r="D68" s="156"/>
      <c r="E68" s="156"/>
      <c r="F68" s="163"/>
      <c r="G68" s="163"/>
      <c r="H68" s="161"/>
      <c r="I68" s="161"/>
    </row>
    <row r="69" spans="1:13" x14ac:dyDescent="0.2">
      <c r="A69" s="217" t="s">
        <v>293</v>
      </c>
      <c r="B69" s="217"/>
      <c r="C69" s="156"/>
      <c r="D69" s="156"/>
      <c r="E69" s="156"/>
      <c r="F69" s="163"/>
      <c r="G69" s="163"/>
      <c r="H69" s="161"/>
      <c r="I69" s="161"/>
    </row>
    <row r="70" spans="1:13" x14ac:dyDescent="0.2">
      <c r="A70" s="217" t="s">
        <v>329</v>
      </c>
      <c r="B70" s="217"/>
      <c r="C70" s="217"/>
      <c r="D70" s="217"/>
      <c r="E70" s="217"/>
      <c r="F70" s="217"/>
      <c r="G70" s="217"/>
      <c r="H70" s="217"/>
      <c r="I70" s="217"/>
    </row>
    <row r="71" spans="1:13" x14ac:dyDescent="0.2">
      <c r="A71" s="156"/>
      <c r="B71" s="156"/>
      <c r="C71" s="156"/>
      <c r="D71" s="156"/>
      <c r="E71" s="156"/>
      <c r="F71" s="163"/>
      <c r="G71" s="163"/>
      <c r="H71" s="161"/>
      <c r="I71" s="161"/>
    </row>
    <row r="72" spans="1:13" x14ac:dyDescent="0.2">
      <c r="A72" s="217" t="s">
        <v>306</v>
      </c>
      <c r="B72" s="217"/>
      <c r="C72" s="156"/>
      <c r="D72" s="156"/>
      <c r="E72" s="156"/>
      <c r="F72" s="163"/>
      <c r="G72" s="163"/>
      <c r="H72" s="161"/>
      <c r="I72" s="161"/>
    </row>
    <row r="73" spans="1:13" x14ac:dyDescent="0.2">
      <c r="A73" s="217" t="s">
        <v>303</v>
      </c>
      <c r="B73" s="217"/>
      <c r="C73" s="217"/>
      <c r="D73" s="217"/>
      <c r="E73" s="217"/>
      <c r="F73" s="217"/>
      <c r="G73" s="217"/>
      <c r="H73" s="217"/>
      <c r="I73" s="217"/>
    </row>
    <row r="74" spans="1:13" x14ac:dyDescent="0.2">
      <c r="A74" s="156"/>
      <c r="B74" s="156"/>
      <c r="C74" s="156"/>
      <c r="D74" s="156"/>
      <c r="E74" s="156"/>
      <c r="F74" s="163"/>
      <c r="G74" s="163"/>
      <c r="H74" s="161"/>
      <c r="I74" s="161"/>
    </row>
    <row r="75" spans="1:13" ht="24.95" customHeight="1" x14ac:dyDescent="0.2">
      <c r="A75" s="236" t="s">
        <v>295</v>
      </c>
      <c r="B75" s="236"/>
      <c r="C75" s="236"/>
      <c r="D75" s="232" t="s">
        <v>304</v>
      </c>
      <c r="E75" s="233"/>
      <c r="F75" s="234" t="s">
        <v>357</v>
      </c>
      <c r="G75" s="235"/>
      <c r="H75" s="225" t="s">
        <v>305</v>
      </c>
      <c r="I75" s="226"/>
    </row>
    <row r="76" spans="1:13" ht="15" customHeight="1" x14ac:dyDescent="0.2">
      <c r="A76" s="218" t="s">
        <v>356</v>
      </c>
      <c r="B76" s="218"/>
      <c r="C76" s="218"/>
      <c r="D76" s="219">
        <v>3919478.02</v>
      </c>
      <c r="E76" s="219"/>
      <c r="F76" s="219">
        <v>3544529.05</v>
      </c>
      <c r="G76" s="219"/>
      <c r="H76" s="219">
        <v>-374948.94</v>
      </c>
      <c r="I76" s="219"/>
      <c r="K76" s="153"/>
      <c r="M76" s="140"/>
    </row>
    <row r="77" spans="1:13" x14ac:dyDescent="0.2">
      <c r="A77" s="166"/>
      <c r="B77" s="166"/>
      <c r="C77" s="166"/>
      <c r="D77" s="167"/>
      <c r="E77" s="167"/>
      <c r="F77" s="167"/>
      <c r="G77" s="167"/>
      <c r="H77" s="167"/>
      <c r="I77" s="167"/>
    </row>
    <row r="78" spans="1:13" x14ac:dyDescent="0.2">
      <c r="A78" s="156"/>
      <c r="B78" s="156"/>
      <c r="C78" s="156"/>
      <c r="D78" s="156"/>
      <c r="E78" s="156"/>
      <c r="F78" s="163"/>
      <c r="G78" s="163"/>
      <c r="H78" s="161"/>
      <c r="I78" s="161"/>
    </row>
    <row r="79" spans="1:13" x14ac:dyDescent="0.2">
      <c r="A79" s="217" t="s">
        <v>307</v>
      </c>
      <c r="B79" s="217"/>
      <c r="C79" s="154"/>
      <c r="D79" s="154"/>
      <c r="E79" s="154"/>
      <c r="F79" s="154"/>
      <c r="G79" s="154"/>
      <c r="H79" s="154"/>
      <c r="I79" s="154"/>
    </row>
    <row r="80" spans="1:13" x14ac:dyDescent="0.2">
      <c r="A80" s="154" t="s">
        <v>330</v>
      </c>
      <c r="B80" s="154"/>
      <c r="C80" s="154"/>
      <c r="D80" s="154"/>
      <c r="E80" s="154"/>
      <c r="F80" s="154"/>
      <c r="G80" s="154"/>
      <c r="H80" s="154"/>
      <c r="I80" s="154"/>
    </row>
    <row r="81" spans="1:10" x14ac:dyDescent="0.2">
      <c r="A81" s="154"/>
      <c r="B81" s="154"/>
      <c r="C81" s="154"/>
      <c r="D81" s="154"/>
      <c r="E81" s="154"/>
      <c r="F81" s="154"/>
      <c r="G81" s="154"/>
      <c r="H81" s="154"/>
      <c r="I81" s="154"/>
    </row>
    <row r="82" spans="1:10" x14ac:dyDescent="0.2">
      <c r="A82" s="217" t="s">
        <v>334</v>
      </c>
      <c r="B82" s="217"/>
      <c r="C82" s="154"/>
      <c r="D82" s="154"/>
      <c r="E82" s="154"/>
      <c r="F82" s="154"/>
      <c r="G82" s="154"/>
      <c r="H82" s="154"/>
      <c r="I82" s="154"/>
    </row>
    <row r="83" spans="1:10" ht="24.95" customHeight="1" x14ac:dyDescent="0.2">
      <c r="A83" s="223" t="s">
        <v>355</v>
      </c>
      <c r="B83" s="223"/>
      <c r="C83" s="223"/>
      <c r="D83" s="223"/>
      <c r="E83" s="223"/>
      <c r="F83" s="223"/>
      <c r="G83" s="223"/>
      <c r="H83" s="223"/>
      <c r="I83" s="223"/>
    </row>
    <row r="84" spans="1:10" x14ac:dyDescent="0.2">
      <c r="A84" s="154"/>
      <c r="B84" s="154"/>
      <c r="C84" s="154"/>
      <c r="D84" s="154"/>
      <c r="E84" s="154"/>
      <c r="F84" s="154"/>
      <c r="G84" s="154"/>
      <c r="H84" s="154"/>
      <c r="I84" s="154"/>
    </row>
    <row r="85" spans="1:10" ht="14.25" x14ac:dyDescent="0.2">
      <c r="A85" s="168" t="s">
        <v>358</v>
      </c>
      <c r="B85" s="168"/>
      <c r="C85" s="168"/>
      <c r="D85" s="168"/>
      <c r="E85" s="154"/>
      <c r="F85" s="154"/>
      <c r="G85" s="154"/>
      <c r="H85" s="154"/>
      <c r="I85" s="154"/>
      <c r="J85" s="141"/>
    </row>
    <row r="86" spans="1:10" ht="14.25" x14ac:dyDescent="0.2">
      <c r="A86" s="168"/>
      <c r="B86" s="168"/>
      <c r="C86" s="168"/>
      <c r="D86" s="168"/>
      <c r="E86" s="154"/>
      <c r="F86" s="154"/>
      <c r="G86" s="154"/>
      <c r="H86" s="154"/>
      <c r="I86" s="154"/>
      <c r="J86" s="141"/>
    </row>
    <row r="87" spans="1:10" ht="50.1" customHeight="1" x14ac:dyDescent="0.2">
      <c r="A87" s="217" t="s">
        <v>359</v>
      </c>
      <c r="B87" s="243"/>
      <c r="C87" s="243"/>
      <c r="D87" s="243"/>
      <c r="E87" s="243"/>
      <c r="F87" s="243"/>
      <c r="G87" s="243"/>
      <c r="H87" s="243"/>
      <c r="I87" s="243"/>
      <c r="J87" s="144"/>
    </row>
    <row r="88" spans="1:10" ht="14.25" x14ac:dyDescent="0.2">
      <c r="A88" s="154"/>
      <c r="B88" s="154"/>
      <c r="C88" s="154"/>
      <c r="D88" s="154"/>
      <c r="E88" s="154"/>
      <c r="F88" s="154"/>
      <c r="G88" s="154"/>
      <c r="H88" s="156"/>
      <c r="I88" s="156"/>
      <c r="J88" s="141"/>
    </row>
    <row r="89" spans="1:10" ht="50.1" customHeight="1" x14ac:dyDescent="0.2">
      <c r="A89" s="217" t="s">
        <v>361</v>
      </c>
      <c r="B89" s="217"/>
      <c r="C89" s="217"/>
      <c r="D89" s="217"/>
      <c r="E89" s="217"/>
      <c r="F89" s="217"/>
      <c r="G89" s="217"/>
      <c r="H89" s="217"/>
      <c r="I89" s="217"/>
      <c r="J89" s="144"/>
    </row>
    <row r="90" spans="1:10" ht="14.25" x14ac:dyDescent="0.2">
      <c r="A90" s="154"/>
      <c r="B90" s="154"/>
      <c r="C90" s="154"/>
      <c r="D90" s="154"/>
      <c r="E90" s="154"/>
      <c r="F90" s="154"/>
      <c r="G90" s="154"/>
      <c r="H90" s="156"/>
      <c r="I90" s="156"/>
      <c r="J90" s="141"/>
    </row>
    <row r="91" spans="1:10" ht="30" customHeight="1" x14ac:dyDescent="0.2">
      <c r="A91" s="217" t="s">
        <v>360</v>
      </c>
      <c r="B91" s="217"/>
      <c r="C91" s="217"/>
      <c r="D91" s="217"/>
      <c r="E91" s="217"/>
      <c r="F91" s="217"/>
      <c r="G91" s="217"/>
      <c r="H91" s="217"/>
      <c r="I91" s="217"/>
      <c r="J91" s="144"/>
    </row>
    <row r="92" spans="1:10" ht="15" customHeight="1" x14ac:dyDescent="0.2">
      <c r="A92" s="154"/>
      <c r="B92" s="154"/>
      <c r="C92" s="154"/>
      <c r="D92" s="154"/>
      <c r="E92" s="154"/>
      <c r="F92" s="154"/>
      <c r="G92" s="154"/>
      <c r="H92" s="154"/>
      <c r="I92" s="154"/>
      <c r="J92" s="144"/>
    </row>
    <row r="93" spans="1:10" ht="30" customHeight="1" x14ac:dyDescent="0.2">
      <c r="A93" s="217" t="s">
        <v>362</v>
      </c>
      <c r="B93" s="217"/>
      <c r="C93" s="217"/>
      <c r="D93" s="217"/>
      <c r="E93" s="217"/>
      <c r="F93" s="217"/>
      <c r="G93" s="217"/>
      <c r="H93" s="217"/>
      <c r="I93" s="217"/>
      <c r="J93" s="144"/>
    </row>
    <row r="94" spans="1:10" x14ac:dyDescent="0.2">
      <c r="A94" s="154"/>
      <c r="B94" s="154"/>
      <c r="C94" s="154"/>
      <c r="D94" s="154"/>
      <c r="E94" s="154"/>
      <c r="F94" s="154"/>
      <c r="G94" s="154"/>
      <c r="H94" s="154"/>
      <c r="I94" s="154"/>
    </row>
    <row r="95" spans="1:10" x14ac:dyDescent="0.2">
      <c r="A95" s="154"/>
      <c r="B95" s="154"/>
      <c r="C95" s="154"/>
      <c r="D95" s="154"/>
      <c r="E95" s="154"/>
      <c r="F95" s="154"/>
      <c r="G95" s="154"/>
      <c r="H95" s="154"/>
      <c r="I95" s="154"/>
    </row>
    <row r="96" spans="1:10" x14ac:dyDescent="0.2">
      <c r="A96" s="154" t="s">
        <v>311</v>
      </c>
      <c r="B96" s="154"/>
      <c r="C96" s="154"/>
      <c r="D96" s="154"/>
      <c r="E96" s="154"/>
      <c r="F96" s="154"/>
      <c r="G96" s="220" t="s">
        <v>308</v>
      </c>
      <c r="H96" s="220"/>
      <c r="I96" s="154"/>
    </row>
    <row r="97" spans="1:9" x14ac:dyDescent="0.2">
      <c r="A97" s="154"/>
      <c r="B97" s="154"/>
      <c r="C97" s="154"/>
      <c r="D97" s="154"/>
      <c r="E97" s="154"/>
      <c r="F97" s="154"/>
      <c r="G97" s="169"/>
      <c r="H97" s="169"/>
      <c r="I97" s="154"/>
    </row>
    <row r="98" spans="1:9" x14ac:dyDescent="0.2">
      <c r="A98" s="154" t="s">
        <v>312</v>
      </c>
      <c r="B98" s="154"/>
      <c r="C98" s="154"/>
      <c r="D98" s="154"/>
      <c r="E98" s="154"/>
      <c r="F98" s="154"/>
      <c r="G98" s="221" t="s">
        <v>309</v>
      </c>
      <c r="H98" s="221"/>
      <c r="I98" s="154"/>
    </row>
    <row r="99" spans="1:9" x14ac:dyDescent="0.2">
      <c r="A99" s="154"/>
      <c r="B99" s="154"/>
      <c r="C99" s="154"/>
      <c r="D99" s="154"/>
      <c r="E99" s="154"/>
      <c r="F99" s="154"/>
      <c r="G99" s="170"/>
      <c r="H99" s="170"/>
      <c r="I99" s="154"/>
    </row>
    <row r="100" spans="1:9" x14ac:dyDescent="0.2">
      <c r="A100" s="154"/>
      <c r="B100" s="154"/>
      <c r="C100" s="154"/>
      <c r="D100" s="154"/>
      <c r="E100" s="154"/>
      <c r="F100" s="154"/>
      <c r="G100" s="170"/>
      <c r="H100" s="170"/>
      <c r="I100" s="154"/>
    </row>
    <row r="101" spans="1:9" x14ac:dyDescent="0.2">
      <c r="A101" s="154"/>
      <c r="B101" s="154"/>
      <c r="C101" s="154"/>
      <c r="D101" s="154"/>
      <c r="E101" s="154"/>
      <c r="F101" s="154"/>
      <c r="G101" s="170"/>
      <c r="H101" s="170"/>
      <c r="I101" s="154"/>
    </row>
    <row r="102" spans="1:9" ht="13.15" customHeight="1" x14ac:dyDescent="0.2">
      <c r="A102" s="154"/>
      <c r="B102" s="154"/>
      <c r="C102" s="154"/>
      <c r="D102" s="154"/>
      <c r="E102" s="154"/>
      <c r="F102" s="224" t="s">
        <v>338</v>
      </c>
      <c r="G102" s="224"/>
      <c r="H102" s="224"/>
      <c r="I102" s="154"/>
    </row>
    <row r="103" spans="1:9" x14ac:dyDescent="0.2">
      <c r="A103" s="154"/>
      <c r="B103" s="154"/>
      <c r="C103" s="154"/>
      <c r="D103" s="154"/>
      <c r="E103" s="154"/>
      <c r="F103" s="154"/>
      <c r="G103" s="170"/>
      <c r="H103" s="170"/>
      <c r="I103" s="154"/>
    </row>
    <row r="104" spans="1:9" x14ac:dyDescent="0.2">
      <c r="A104" s="154"/>
      <c r="B104" s="154"/>
      <c r="C104" s="154"/>
      <c r="D104" s="154"/>
      <c r="E104" s="154"/>
      <c r="F104" s="154"/>
      <c r="G104" s="222" t="s">
        <v>309</v>
      </c>
      <c r="H104" s="222"/>
      <c r="I104" s="154"/>
    </row>
    <row r="105" spans="1:9" x14ac:dyDescent="0.2">
      <c r="A105" s="154"/>
      <c r="B105" s="154"/>
      <c r="C105" s="154"/>
      <c r="D105" s="154"/>
      <c r="E105" s="154"/>
      <c r="F105" s="154"/>
      <c r="G105" s="170"/>
      <c r="H105" s="170"/>
      <c r="I105" s="154"/>
    </row>
    <row r="106" spans="1:9" x14ac:dyDescent="0.2">
      <c r="A106" s="154"/>
      <c r="B106" s="154"/>
      <c r="C106" s="154"/>
      <c r="D106" s="154"/>
      <c r="E106" s="154"/>
      <c r="F106" s="154"/>
      <c r="G106" s="154"/>
      <c r="H106" s="154"/>
      <c r="I106" s="154"/>
    </row>
  </sheetData>
  <mergeCells count="71">
    <mergeCell ref="A21:B21"/>
    <mergeCell ref="A25:I25"/>
    <mergeCell ref="A93:I93"/>
    <mergeCell ref="A22:I22"/>
    <mergeCell ref="A50:B50"/>
    <mergeCell ref="A51:I52"/>
    <mergeCell ref="A27:A28"/>
    <mergeCell ref="B27:C27"/>
    <mergeCell ref="D27:E27"/>
    <mergeCell ref="F27:G27"/>
    <mergeCell ref="H27:I27"/>
    <mergeCell ref="A32:I32"/>
    <mergeCell ref="A2:I2"/>
    <mergeCell ref="A3:I3"/>
    <mergeCell ref="A4:I4"/>
    <mergeCell ref="A5:I5"/>
    <mergeCell ref="A19:I19"/>
    <mergeCell ref="A8:I9"/>
    <mergeCell ref="A10:I13"/>
    <mergeCell ref="A18:B18"/>
    <mergeCell ref="A16:I16"/>
    <mergeCell ref="A46:I46"/>
    <mergeCell ref="A48:I48"/>
    <mergeCell ref="A67:E67"/>
    <mergeCell ref="F67:G67"/>
    <mergeCell ref="A69:B69"/>
    <mergeCell ref="A66:E66"/>
    <mergeCell ref="F66:G66"/>
    <mergeCell ref="A54:B54"/>
    <mergeCell ref="A55:I55"/>
    <mergeCell ref="F60:G60"/>
    <mergeCell ref="A61:I61"/>
    <mergeCell ref="A40:I40"/>
    <mergeCell ref="A39:I39"/>
    <mergeCell ref="A42:B42"/>
    <mergeCell ref="A43:I43"/>
    <mergeCell ref="A45:B45"/>
    <mergeCell ref="A34:B34"/>
    <mergeCell ref="A35:I35"/>
    <mergeCell ref="A36:I36"/>
    <mergeCell ref="A37:I37"/>
    <mergeCell ref="A38:I38"/>
    <mergeCell ref="H75:I75"/>
    <mergeCell ref="F62:G62"/>
    <mergeCell ref="F64:G64"/>
    <mergeCell ref="A65:I65"/>
    <mergeCell ref="F56:G56"/>
    <mergeCell ref="A57:I57"/>
    <mergeCell ref="A58:E58"/>
    <mergeCell ref="F58:G58"/>
    <mergeCell ref="A59:I59"/>
    <mergeCell ref="D75:E75"/>
    <mergeCell ref="F75:G75"/>
    <mergeCell ref="A75:C75"/>
    <mergeCell ref="A72:B72"/>
    <mergeCell ref="A73:I73"/>
    <mergeCell ref="A70:I70"/>
    <mergeCell ref="G96:H96"/>
    <mergeCell ref="G98:H98"/>
    <mergeCell ref="G104:H104"/>
    <mergeCell ref="A83:I83"/>
    <mergeCell ref="A87:I87"/>
    <mergeCell ref="F102:H102"/>
    <mergeCell ref="A89:I89"/>
    <mergeCell ref="A91:I91"/>
    <mergeCell ref="A76:C76"/>
    <mergeCell ref="D76:E76"/>
    <mergeCell ref="F76:G76"/>
    <mergeCell ref="H76:I76"/>
    <mergeCell ref="A79:B79"/>
    <mergeCell ref="A82:B82"/>
  </mergeCells>
  <pageMargins left="0.7" right="0.7"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Bilans stanja</vt:lpstr>
      <vt:lpstr>Neto imovina</vt:lpstr>
      <vt:lpstr>Bilans uspjeha</vt:lpstr>
      <vt:lpstr>Gotovinski tokovi</vt:lpstr>
      <vt:lpstr>Bilješke</vt:lpstr>
      <vt:lpstr>'Bilans stanja'!Print_Area</vt:lpstr>
      <vt:lpstr>'Bilans uspjeha'!Print_Area</vt:lpstr>
      <vt:lpstr>Bilješke!Print_Area</vt:lpstr>
      <vt:lpstr>'Gotovinski tokovi'!Print_Area</vt:lpstr>
      <vt:lpstr>'Neto imovina'!Print_Area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dbatinic</dc:creator>
  <cp:lastModifiedBy>Jasminka Gagović</cp:lastModifiedBy>
  <cp:lastPrinted>2021-09-29T08:28:54Z</cp:lastPrinted>
  <dcterms:created xsi:type="dcterms:W3CDTF">2010-11-22T08:47:27Z</dcterms:created>
  <dcterms:modified xsi:type="dcterms:W3CDTF">2023-03-08T14:50:54Z</dcterms:modified>
</cp:coreProperties>
</file>