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9"/>
  </bookViews>
  <sheets>
    <sheet name="Prilog b 1" sheetId="4" r:id="rId1"/>
    <sheet name="Prilog 2" sheetId="5" r:id="rId2"/>
    <sheet name="Prilog 3" sheetId="6" r:id="rId3"/>
    <sheet name="Prilog 3a" sheetId="7" r:id="rId4"/>
    <sheet name="Prilog 3b" sheetId="8" r:id="rId5"/>
    <sheet name="Prilog 4" sheetId="9" r:id="rId6"/>
    <sheet name="Prilog 5" sheetId="10" r:id="rId7"/>
    <sheet name="Prilog 5a" sheetId="13" r:id="rId8"/>
    <sheet name="Prilog 6" sheetId="11" r:id="rId9"/>
    <sheet name="Prilog 7" sheetId="12" r:id="rId10"/>
    <sheet name="Sheet1" sheetId="1" r:id="rId11"/>
    <sheet name="Sheet2" sheetId="2" r:id="rId12"/>
    <sheet name="Sheet3" sheetId="3" r:id="rId13"/>
  </sheets>
  <calcPr calcId="162913"/>
</workbook>
</file>

<file path=xl/calcChain.xml><?xml version="1.0" encoding="utf-8"?>
<calcChain xmlns="http://schemas.openxmlformats.org/spreadsheetml/2006/main">
  <c r="D13" i="13"/>
  <c r="E13" s="1"/>
  <c r="B13"/>
  <c r="C12" s="1"/>
  <c r="E12"/>
  <c r="E11"/>
  <c r="C11"/>
  <c r="E11" i="12" l="1"/>
  <c r="E19" s="1"/>
  <c r="C22" i="9"/>
  <c r="C24" s="1"/>
  <c r="E20"/>
  <c r="E19"/>
  <c r="E18"/>
  <c r="E16"/>
  <c r="E15"/>
  <c r="E14"/>
  <c r="E12"/>
  <c r="E11"/>
  <c r="D26" i="7"/>
  <c r="F18"/>
  <c r="F16"/>
  <c r="F14"/>
  <c r="F13"/>
  <c r="F12"/>
  <c r="B47" i="6"/>
  <c r="M43"/>
  <c r="M44" s="1"/>
  <c r="J43"/>
  <c r="J44" s="1"/>
  <c r="I43"/>
  <c r="I44" s="1"/>
  <c r="H43"/>
  <c r="H44" s="1"/>
  <c r="G43"/>
  <c r="G44" s="1"/>
  <c r="E43"/>
  <c r="E44" s="1"/>
  <c r="D43"/>
  <c r="D44" s="1"/>
  <c r="C43"/>
  <c r="C44" s="1"/>
  <c r="B43"/>
  <c r="B44" s="1"/>
  <c r="K42"/>
  <c r="F42"/>
  <c r="L42" s="1"/>
  <c r="N42" s="1"/>
  <c r="K41"/>
  <c r="F41"/>
  <c r="K40"/>
  <c r="F40"/>
  <c r="L40" s="1"/>
  <c r="N40" s="1"/>
  <c r="K39"/>
  <c r="F39"/>
  <c r="K38"/>
  <c r="F38"/>
  <c r="L38" s="1"/>
  <c r="N38" s="1"/>
  <c r="K37"/>
  <c r="F37"/>
  <c r="K36"/>
  <c r="F36"/>
  <c r="L36" s="1"/>
  <c r="N36" s="1"/>
  <c r="K35"/>
  <c r="F35"/>
  <c r="K34"/>
  <c r="F34"/>
  <c r="L34" s="1"/>
  <c r="N34" s="1"/>
  <c r="K33"/>
  <c r="F33"/>
  <c r="K32"/>
  <c r="F32"/>
  <c r="L32" s="1"/>
  <c r="N32" s="1"/>
  <c r="K31"/>
  <c r="F31"/>
  <c r="K30"/>
  <c r="F30"/>
  <c r="L30" s="1"/>
  <c r="N30" s="1"/>
  <c r="K29"/>
  <c r="F29"/>
  <c r="K28"/>
  <c r="F28"/>
  <c r="L28" s="1"/>
  <c r="N28" s="1"/>
  <c r="K27"/>
  <c r="F27"/>
  <c r="K26"/>
  <c r="F26"/>
  <c r="L26" s="1"/>
  <c r="N26" s="1"/>
  <c r="K25"/>
  <c r="F25"/>
  <c r="K24"/>
  <c r="F24"/>
  <c r="L24" s="1"/>
  <c r="N24" s="1"/>
  <c r="K23"/>
  <c r="F23"/>
  <c r="K22"/>
  <c r="F22"/>
  <c r="L22" s="1"/>
  <c r="N22" s="1"/>
  <c r="K21"/>
  <c r="F21"/>
  <c r="K20"/>
  <c r="F20"/>
  <c r="L20" s="1"/>
  <c r="N20" s="1"/>
  <c r="K19"/>
  <c r="F19"/>
  <c r="K18"/>
  <c r="F18"/>
  <c r="L18" s="1"/>
  <c r="N18" s="1"/>
  <c r="K17"/>
  <c r="F17"/>
  <c r="K16"/>
  <c r="F16"/>
  <c r="L16" s="1"/>
  <c r="N16" s="1"/>
  <c r="K15"/>
  <c r="F15"/>
  <c r="K14"/>
  <c r="F14"/>
  <c r="L14" s="1"/>
  <c r="N14" s="1"/>
  <c r="K13"/>
  <c r="F13"/>
  <c r="K12"/>
  <c r="F12"/>
  <c r="F19" i="7" l="1"/>
  <c r="E13" i="9"/>
  <c r="E17"/>
  <c r="E21"/>
  <c r="E22" s="1"/>
  <c r="F43" i="6"/>
  <c r="F44" s="1"/>
  <c r="K43"/>
  <c r="K44" s="1"/>
  <c r="L13"/>
  <c r="N13" s="1"/>
  <c r="L15"/>
  <c r="N15" s="1"/>
  <c r="L17"/>
  <c r="N17" s="1"/>
  <c r="L19"/>
  <c r="N19" s="1"/>
  <c r="L21"/>
  <c r="N21" s="1"/>
  <c r="L23"/>
  <c r="N23" s="1"/>
  <c r="L25"/>
  <c r="N25" s="1"/>
  <c r="L27"/>
  <c r="N27" s="1"/>
  <c r="L29"/>
  <c r="N29" s="1"/>
  <c r="L31"/>
  <c r="N31" s="1"/>
  <c r="L33"/>
  <c r="N33" s="1"/>
  <c r="L35"/>
  <c r="N35" s="1"/>
  <c r="L37"/>
  <c r="N37" s="1"/>
  <c r="L39"/>
  <c r="N39" s="1"/>
  <c r="L41"/>
  <c r="N41" s="1"/>
  <c r="L12"/>
  <c r="L43" l="1"/>
  <c r="L44" s="1"/>
  <c r="N12"/>
  <c r="N43" s="1"/>
  <c r="N44" s="1"/>
</calcChain>
</file>

<file path=xl/sharedStrings.xml><?xml version="1.0" encoding="utf-8"?>
<sst xmlns="http://schemas.openxmlformats.org/spreadsheetml/2006/main" count="2162" uniqueCount="1068">
  <si>
    <t>OPĆI PODACI O INVESTICIJSKOM FONDU na dan 31.12.2016.</t>
  </si>
  <si>
    <t>Opis</t>
  </si>
  <si>
    <t>Sadržaj</t>
  </si>
  <si>
    <t>Napomena</t>
  </si>
  <si>
    <t>1. Informacije o identitetu investicijskog fonda</t>
  </si>
  <si>
    <t>punu i skraćenu firmu, adresu sjedišta:</t>
  </si>
  <si>
    <t xml:space="preserve">Zatvoreni investicijski fond sa javnom ponudom "NAPRIJED" d.d. Sarajevo </t>
  </si>
  <si>
    <t>broj telefona i telefaksa:</t>
  </si>
  <si>
    <t>033/712-960, 712-962</t>
  </si>
  <si>
    <t>e-mail adresu:</t>
  </si>
  <si>
    <t>infonaprijedinvest@naprijedinvest.ba</t>
  </si>
  <si>
    <t>web:</t>
  </si>
  <si>
    <t xml:space="preserve">www.naprijedinvest.ba </t>
  </si>
  <si>
    <t>registarski broj Fonda u registru kod Komisije:</t>
  </si>
  <si>
    <t>ZJP-031-04-36</t>
  </si>
  <si>
    <t>ime i prezime direktora Fonda:</t>
  </si>
  <si>
    <t>Irfan Nuspahić</t>
  </si>
  <si>
    <t>ime i prezime predsjednika i članova nadzornog odbora Fonda:</t>
  </si>
  <si>
    <t>Mirza Šišić, Amir Polutan,Almir Murtić</t>
  </si>
  <si>
    <t>ime i prezime članova odbora za reviziju:</t>
  </si>
  <si>
    <t>Aida Mezit, Vedad Selimbegović,Admir Đurđević</t>
  </si>
  <si>
    <t>firmu i sjedište vanjskog revizora:</t>
  </si>
  <si>
    <t>Baker Tilly Re Opinion d.o.o. Sarajevo</t>
  </si>
  <si>
    <t>firmu i adresu sjedište depozitara Fonda</t>
  </si>
  <si>
    <t>Sberbank BH d.d. Sarajevo, Fra Anđela Zvizdovića 1</t>
  </si>
  <si>
    <t>2. Informacije o društvu koje upravlja investicijskim fondom:</t>
  </si>
  <si>
    <t>"NAPRIJED INVEST" društvo za upravljanje fondovima d.o.o. Sarajevo, DUF "NAPRIJED INVEST" d.o.o. Sarajevo, Zmaja od Bosne br. 50</t>
  </si>
  <si>
    <t xml:space="preserve">broj i datum Rješenja kojim je izdata dozvola za osnivanje Društva: </t>
  </si>
  <si>
    <t>03-10-34/00; 10.05.2000.</t>
  </si>
  <si>
    <t>broj i datum Rješenja kojim je izdata dozvola Društvu za upravljanje Fondom:</t>
  </si>
  <si>
    <t>05/1-19-536/09; 20.11.2009.</t>
  </si>
  <si>
    <t>imena i prezimena članova uprave Društva:</t>
  </si>
  <si>
    <t>Ljiljana Pašić</t>
  </si>
  <si>
    <t>imena i prezimena predsjednika i članova nadzornog odbora Društva:</t>
  </si>
  <si>
    <t>Esmer Čelebić, Damir Dinarević, Edin Hodžić</t>
  </si>
  <si>
    <t>imena i prezimena članova odbora za reviziju:</t>
  </si>
  <si>
    <t>Baker Tilly Re Opinion d.o.o. Sarajevo, Grbavička 4/IV</t>
  </si>
  <si>
    <t>Naziv fonda</t>
  </si>
  <si>
    <t>ZIF "Naprijed " d.d. Sarajevo</t>
  </si>
  <si>
    <t>Prilog 2</t>
  </si>
  <si>
    <t>Registarski broj fonda</t>
  </si>
  <si>
    <t/>
  </si>
  <si>
    <t>Naziv društva za upravljanje</t>
  </si>
  <si>
    <t>DUF"Naprijed Invest" d.o.o.Sarajevo</t>
  </si>
  <si>
    <t>Matični broj društva za upravljanje</t>
  </si>
  <si>
    <t>I-22546</t>
  </si>
  <si>
    <t>JIB društva za upravljanje</t>
  </si>
  <si>
    <t>JIB investicijskog fonda</t>
  </si>
  <si>
    <t>IZVJEŠTAJ O PORTFOLIU INVESTICIONOG FONDA na dan 31.12.2016</t>
  </si>
  <si>
    <t>RBr</t>
  </si>
  <si>
    <t>Naziv emitenta</t>
  </si>
  <si>
    <t>Oznaka papira</t>
  </si>
  <si>
    <t>Ukupan broj emitovanih vp/udjela</t>
  </si>
  <si>
    <t>Broj vp/udjela u vlasništvu fonda</t>
  </si>
  <si>
    <t>% vlasništva fonda</t>
  </si>
  <si>
    <t>Nabavna cijena vp/udjela</t>
  </si>
  <si>
    <t>Fer cijena vp/udjela</t>
  </si>
  <si>
    <t>Ukupna vrijednost ulaganja</t>
  </si>
  <si>
    <t>% od NVI fonda</t>
  </si>
  <si>
    <t>Način vrednovanja</t>
  </si>
  <si>
    <t>% prekoračenja u investiranju</t>
  </si>
  <si>
    <t>Vrijednost prekoračenja</t>
  </si>
  <si>
    <t>Razlog prekoračenja i rok za usaglašavanje</t>
  </si>
  <si>
    <t>1</t>
  </si>
  <si>
    <t>2</t>
  </si>
  <si>
    <t>3</t>
  </si>
  <si>
    <t>4</t>
  </si>
  <si>
    <t>5</t>
  </si>
  <si>
    <t>6
(5/4*100)</t>
  </si>
  <si>
    <t>7</t>
  </si>
  <si>
    <t>8</t>
  </si>
  <si>
    <t>9
(5*8)</t>
  </si>
  <si>
    <t>10</t>
  </si>
  <si>
    <t>11</t>
  </si>
  <si>
    <t>12</t>
  </si>
  <si>
    <t>13</t>
  </si>
  <si>
    <t>14</t>
  </si>
  <si>
    <t>Ulaganja u dionice emitenata sa sjedištem u Federacija BiH</t>
  </si>
  <si>
    <t>AGROKRAJINA DD BIHAĆ</t>
  </si>
  <si>
    <t>AGRKR</t>
  </si>
  <si>
    <t>38945</t>
  </si>
  <si>
    <t>5674</t>
  </si>
  <si>
    <t>14,56%</t>
  </si>
  <si>
    <t>109,663024</t>
  </si>
  <si>
    <t>0,00%</t>
  </si>
  <si>
    <t>PR</t>
  </si>
  <si>
    <t>ANGROSIROVINA DD TUZLA</t>
  </si>
  <si>
    <t>ANGSRK1</t>
  </si>
  <si>
    <t>130217</t>
  </si>
  <si>
    <t>18776</t>
  </si>
  <si>
    <t>14,41%</t>
  </si>
  <si>
    <t>102,3464</t>
  </si>
  <si>
    <t>0,08%</t>
  </si>
  <si>
    <t>100,00%</t>
  </si>
  <si>
    <t>AUTO-REMONT D.D. BIHAC</t>
  </si>
  <si>
    <t>ATRER</t>
  </si>
  <si>
    <t>9354</t>
  </si>
  <si>
    <t>504</t>
  </si>
  <si>
    <t>5,38%</t>
  </si>
  <si>
    <t>1303,400794</t>
  </si>
  <si>
    <t>BAGS ENERGOTEHNIKA DD VOGOŠĆA</t>
  </si>
  <si>
    <t>BAGSR</t>
  </si>
  <si>
    <t>1575116</t>
  </si>
  <si>
    <t>53609</t>
  </si>
  <si>
    <t>3,40%</t>
  </si>
  <si>
    <t>29,734242</t>
  </si>
  <si>
    <t>0,56%</t>
  </si>
  <si>
    <t>BUGOJNOPROMET DD BUGOJNO</t>
  </si>
  <si>
    <t>BGPMRK3</t>
  </si>
  <si>
    <t>238672</t>
  </si>
  <si>
    <t>15757</t>
  </si>
  <si>
    <t>6,60%</t>
  </si>
  <si>
    <t>8,95451</t>
  </si>
  <si>
    <t>TC</t>
  </si>
  <si>
    <t>6</t>
  </si>
  <si>
    <t>BNT HIDRAULIKA DD NOVI TRAVNIK</t>
  </si>
  <si>
    <t>BHNTRK1</t>
  </si>
  <si>
    <t>51426</t>
  </si>
  <si>
    <t>1750</t>
  </si>
  <si>
    <t>74,134114</t>
  </si>
  <si>
    <t>0,20%</t>
  </si>
  <si>
    <t>BH TELECOM DD SARAJEVO</t>
  </si>
  <si>
    <t>BHTSR</t>
  </si>
  <si>
    <t>63457358</t>
  </si>
  <si>
    <t>200780</t>
  </si>
  <si>
    <t>0,31%</t>
  </si>
  <si>
    <t>62,960501</t>
  </si>
  <si>
    <t>9,01%</t>
  </si>
  <si>
    <t>ZIF "BIG-Investiciona grupa" d.d. Sarajevo</t>
  </si>
  <si>
    <t>BIGFRK3</t>
  </si>
  <si>
    <t>10658236</t>
  </si>
  <si>
    <t>44098</t>
  </si>
  <si>
    <t>0,41%</t>
  </si>
  <si>
    <t>3,320474</t>
  </si>
  <si>
    <t>0,26%</t>
  </si>
  <si>
    <t>9</t>
  </si>
  <si>
    <t>ZIF "BONUS" d.d. Sarajevo</t>
  </si>
  <si>
    <t>BNSFRK2</t>
  </si>
  <si>
    <t>3315526</t>
  </si>
  <si>
    <t>262841</t>
  </si>
  <si>
    <t>7,92%</t>
  </si>
  <si>
    <t>3,022257</t>
  </si>
  <si>
    <t>1,78%</t>
  </si>
  <si>
    <t>BOSNA AUTO d.d. Sarajevo</t>
  </si>
  <si>
    <t>BOATRK2</t>
  </si>
  <si>
    <t>341296</t>
  </si>
  <si>
    <t>85168</t>
  </si>
  <si>
    <t>24,95%</t>
  </si>
  <si>
    <t>24,776726</t>
  </si>
  <si>
    <t>8,82%</t>
  </si>
  <si>
    <t>BOR BANKA DD SARAJEVO</t>
  </si>
  <si>
    <t>BORBRK3</t>
  </si>
  <si>
    <t>20000</t>
  </si>
  <si>
    <t>500</t>
  </si>
  <si>
    <t>2,50%</t>
  </si>
  <si>
    <t>110</t>
  </si>
  <si>
    <t>0,18%</t>
  </si>
  <si>
    <t>BOSNAPLAST DD BOSANSKI PETROVAC</t>
  </si>
  <si>
    <t>BPLSRK1</t>
  </si>
  <si>
    <t>39718</t>
  </si>
  <si>
    <t>799</t>
  </si>
  <si>
    <t>2,01%</t>
  </si>
  <si>
    <t>127,530663</t>
  </si>
  <si>
    <t>UTTP BORAŠNICA DD KONJIC</t>
  </si>
  <si>
    <t>BRSNRK2</t>
  </si>
  <si>
    <t>237280</t>
  </si>
  <si>
    <t>59307</t>
  </si>
  <si>
    <t>24,99%</t>
  </si>
  <si>
    <t>81,388724</t>
  </si>
  <si>
    <t>BOSANAC D.D. ORAŠJE</t>
  </si>
  <si>
    <t>BSNCR</t>
  </si>
  <si>
    <t>69969</t>
  </si>
  <si>
    <t>3524</t>
  </si>
  <si>
    <t>5,03%</t>
  </si>
  <si>
    <t>553,016742</t>
  </si>
  <si>
    <t>0,10%</t>
  </si>
  <si>
    <t>15</t>
  </si>
  <si>
    <t>ZIF "BOSFIN" d.d. Sarajevo</t>
  </si>
  <si>
    <t>BSNFRK2</t>
  </si>
  <si>
    <t>3038426</t>
  </si>
  <si>
    <t>347220</t>
  </si>
  <si>
    <t>11,42%</t>
  </si>
  <si>
    <t>3,960303</t>
  </si>
  <si>
    <t>3,29%</t>
  </si>
  <si>
    <t>16</t>
  </si>
  <si>
    <t>BOSNALIJEK D.D. SARAJEVO</t>
  </si>
  <si>
    <t>BSNLR</t>
  </si>
  <si>
    <t>7596256</t>
  </si>
  <si>
    <t>4375</t>
  </si>
  <si>
    <t>0,05%</t>
  </si>
  <si>
    <t>11,744878</t>
  </si>
  <si>
    <t>0,16%</t>
  </si>
  <si>
    <t>17</t>
  </si>
  <si>
    <t>BOSNA RE d.d. SARAJEVO</t>
  </si>
  <si>
    <t>BSRSRK2</t>
  </si>
  <si>
    <t>19345</t>
  </si>
  <si>
    <t>50</t>
  </si>
  <si>
    <t>0,25%</t>
  </si>
  <si>
    <t>564,074</t>
  </si>
  <si>
    <t>18</t>
  </si>
  <si>
    <t>COOPERATIVA-PROMET DD KISELJAK</t>
  </si>
  <si>
    <t>COOPR</t>
  </si>
  <si>
    <t>48288</t>
  </si>
  <si>
    <t>2180</t>
  </si>
  <si>
    <t>4,51%</t>
  </si>
  <si>
    <t>33,853211</t>
  </si>
  <si>
    <t>19</t>
  </si>
  <si>
    <t>ZIF CROBIH FOND d.d. Mostar</t>
  </si>
  <si>
    <t>CRBFRK1</t>
  </si>
  <si>
    <t>3053478</t>
  </si>
  <si>
    <t>4978</t>
  </si>
  <si>
    <t>6,04957</t>
  </si>
  <si>
    <t>20</t>
  </si>
  <si>
    <t>DUBRAVA DD CAZIN</t>
  </si>
  <si>
    <t>DBRCR</t>
  </si>
  <si>
    <t>122327</t>
  </si>
  <si>
    <t>7876</t>
  </si>
  <si>
    <t>6,43%</t>
  </si>
  <si>
    <t>352,628492</t>
  </si>
  <si>
    <t>0,32%</t>
  </si>
  <si>
    <t>21</t>
  </si>
  <si>
    <t>DC "GORAŽDE" DD GORAŽDE</t>
  </si>
  <si>
    <t>DCGZR</t>
  </si>
  <si>
    <t>34580</t>
  </si>
  <si>
    <t>2065</t>
  </si>
  <si>
    <t>5,97%</t>
  </si>
  <si>
    <t>43,969976</t>
  </si>
  <si>
    <t>22</t>
  </si>
  <si>
    <t>ZIF "EUROFOND-1" d.d. Tuzla</t>
  </si>
  <si>
    <t>EFNFRK1</t>
  </si>
  <si>
    <t>3610331</t>
  </si>
  <si>
    <t>407983</t>
  </si>
  <si>
    <t>11,30%</t>
  </si>
  <si>
    <t>1,01344</t>
  </si>
  <si>
    <t>1,20%</t>
  </si>
  <si>
    <t>23</t>
  </si>
  <si>
    <t>ENERGOINVEST DD SARAJEVO</t>
  </si>
  <si>
    <t>ENISR</t>
  </si>
  <si>
    <t>17657682</t>
  </si>
  <si>
    <t>139825</t>
  </si>
  <si>
    <t>0,79%</t>
  </si>
  <si>
    <t>20,84</t>
  </si>
  <si>
    <t>0,71%</t>
  </si>
  <si>
    <t>24</t>
  </si>
  <si>
    <t>E- RKG DD BIHAĆ</t>
  </si>
  <si>
    <t>ERKGRK2</t>
  </si>
  <si>
    <t>291677</t>
  </si>
  <si>
    <t>72902</t>
  </si>
  <si>
    <t>20,917204</t>
  </si>
  <si>
    <t>0,78%</t>
  </si>
  <si>
    <t>25</t>
  </si>
  <si>
    <t>FDM D.D.</t>
  </si>
  <si>
    <t>FDHMRK3</t>
  </si>
  <si>
    <t>221375</t>
  </si>
  <si>
    <t>2581</t>
  </si>
  <si>
    <t>1,16%</t>
  </si>
  <si>
    <t>967,509105</t>
  </si>
  <si>
    <t>26</t>
  </si>
  <si>
    <t>ZIF "FORTUNA FOND" d.d.</t>
  </si>
  <si>
    <t>FRTFRK1</t>
  </si>
  <si>
    <t>2235737</t>
  </si>
  <si>
    <t>50000</t>
  </si>
  <si>
    <t>2,23%</t>
  </si>
  <si>
    <t>5,105611</t>
  </si>
  <si>
    <t>0,59%</t>
  </si>
  <si>
    <t>27</t>
  </si>
  <si>
    <t>GD GRADNJA DD ZENICA</t>
  </si>
  <si>
    <t>GDGRRK2</t>
  </si>
  <si>
    <t>31675</t>
  </si>
  <si>
    <t>2232</t>
  </si>
  <si>
    <t>7,04%</t>
  </si>
  <si>
    <t>218,523746</t>
  </si>
  <si>
    <t>28</t>
  </si>
  <si>
    <t>GDD "POLET" SARAJEVO</t>
  </si>
  <si>
    <t>GDPSRK2</t>
  </si>
  <si>
    <t>146775</t>
  </si>
  <si>
    <t>36627</t>
  </si>
  <si>
    <t>33,933383</t>
  </si>
  <si>
    <t>1,08%</t>
  </si>
  <si>
    <t>29</t>
  </si>
  <si>
    <t>GMK D.D. KAKANJ</t>
  </si>
  <si>
    <t>GMKAR</t>
  </si>
  <si>
    <t>141146</t>
  </si>
  <si>
    <t>35278</t>
  </si>
  <si>
    <t>75,709779</t>
  </si>
  <si>
    <t>30</t>
  </si>
  <si>
    <t>GRANIT DD JABLANICA</t>
  </si>
  <si>
    <t>GRNJR</t>
  </si>
  <si>
    <t>114827</t>
  </si>
  <si>
    <t>4635</t>
  </si>
  <si>
    <t>4,03%</t>
  </si>
  <si>
    <t>570,091046</t>
  </si>
  <si>
    <t>31</t>
  </si>
  <si>
    <t>HEPOK DD MOSTAR</t>
  </si>
  <si>
    <t>HEPMRK1</t>
  </si>
  <si>
    <t>2378721</t>
  </si>
  <si>
    <t>1956</t>
  </si>
  <si>
    <t>216,092536</t>
  </si>
  <si>
    <t>0,01%</t>
  </si>
  <si>
    <t>32</t>
  </si>
  <si>
    <t>HLADNJAČA I KLAONICA d.d. Bugojno - U LIKVIDACIJI</t>
  </si>
  <si>
    <t>HLKLR</t>
  </si>
  <si>
    <t>73531</t>
  </si>
  <si>
    <t>3467</t>
  </si>
  <si>
    <t>4,71%</t>
  </si>
  <si>
    <t>33,455809</t>
  </si>
  <si>
    <t>33</t>
  </si>
  <si>
    <t>JP HT d.d. MOSTAR</t>
  </si>
  <si>
    <t>HTKMR</t>
  </si>
  <si>
    <t>31586325</t>
  </si>
  <si>
    <t>68769</t>
  </si>
  <si>
    <t>0,21%</t>
  </si>
  <si>
    <t>54,708486</t>
  </si>
  <si>
    <t>1,02%</t>
  </si>
  <si>
    <t>34</t>
  </si>
  <si>
    <t>IKB D.D. ZENICA</t>
  </si>
  <si>
    <t>IKBZRK2</t>
  </si>
  <si>
    <t>658695</t>
  </si>
  <si>
    <t>205</t>
  </si>
  <si>
    <t>0,03%</t>
  </si>
  <si>
    <t>104,575073</t>
  </si>
  <si>
    <t>35</t>
  </si>
  <si>
    <t>INGRAM D.D. SREBRENIK</t>
  </si>
  <si>
    <t>INGMRK2</t>
  </si>
  <si>
    <t>1395690</t>
  </si>
  <si>
    <t>153518</t>
  </si>
  <si>
    <t>10,99%</t>
  </si>
  <si>
    <t>13,533157</t>
  </si>
  <si>
    <t>6,13%</t>
  </si>
  <si>
    <t>36</t>
  </si>
  <si>
    <t>IRIS COMPUTERS DD SARAJEVO</t>
  </si>
  <si>
    <t>IRISRK1</t>
  </si>
  <si>
    <t>470423</t>
  </si>
  <si>
    <t>58160</t>
  </si>
  <si>
    <t>12,36%</t>
  </si>
  <si>
    <t>72,444979</t>
  </si>
  <si>
    <t>1,17%</t>
  </si>
  <si>
    <t>37</t>
  </si>
  <si>
    <t>JP "Elektroprivreda HZ HB" d.d. Mostar</t>
  </si>
  <si>
    <t>JPEMR</t>
  </si>
  <si>
    <t>7361660</t>
  </si>
  <si>
    <t>55</t>
  </si>
  <si>
    <t>262,169091</t>
  </si>
  <si>
    <t>38</t>
  </si>
  <si>
    <t>JP ELEKTROPRIVREDA BIH DD SARAJEVO</t>
  </si>
  <si>
    <t>JPESR</t>
  </si>
  <si>
    <t>31506541</t>
  </si>
  <si>
    <t>111851</t>
  </si>
  <si>
    <t>0,35%</t>
  </si>
  <si>
    <t>75,042783</t>
  </si>
  <si>
    <t>3,97%</t>
  </si>
  <si>
    <t>39</t>
  </si>
  <si>
    <t>LUKAVACTRANS DD LUKAVAC</t>
  </si>
  <si>
    <t>LKCTR</t>
  </si>
  <si>
    <t>31900</t>
  </si>
  <si>
    <t>2376</t>
  </si>
  <si>
    <t>7,44%</t>
  </si>
  <si>
    <t>104,591751</t>
  </si>
  <si>
    <t>40</t>
  </si>
  <si>
    <t>ZIF "MI-GROUP" d.d. Sarajevo</t>
  </si>
  <si>
    <t>MIGFRK2</t>
  </si>
  <si>
    <t>4926930</t>
  </si>
  <si>
    <t>1231417</t>
  </si>
  <si>
    <t>4,507977</t>
  </si>
  <si>
    <t>4,12%</t>
  </si>
  <si>
    <t>41</t>
  </si>
  <si>
    <t>MEDIKOMERC DD SARAJEVO</t>
  </si>
  <si>
    <t>MKOMRK1</t>
  </si>
  <si>
    <t>158561</t>
  </si>
  <si>
    <t>29593</t>
  </si>
  <si>
    <t>18,66%</t>
  </si>
  <si>
    <t>42,888451</t>
  </si>
  <si>
    <t>0,49%</t>
  </si>
  <si>
    <t>42</t>
  </si>
  <si>
    <t>MERKUR DD SARAJEVO</t>
  </si>
  <si>
    <t>MRKSR</t>
  </si>
  <si>
    <t>779269</t>
  </si>
  <si>
    <t>88104</t>
  </si>
  <si>
    <t>65,174127</t>
  </si>
  <si>
    <t>2,14%</t>
  </si>
  <si>
    <t>43</t>
  </si>
  <si>
    <t>METALOTEHNA DD TUZLA</t>
  </si>
  <si>
    <t>MTHNRK2</t>
  </si>
  <si>
    <t>364462</t>
  </si>
  <si>
    <t>14866</t>
  </si>
  <si>
    <t>4,07%</t>
  </si>
  <si>
    <t>78,935827</t>
  </si>
  <si>
    <t>44</t>
  </si>
  <si>
    <t>OZON d.d. Travnik</t>
  </si>
  <si>
    <t>OZNTR</t>
  </si>
  <si>
    <t>291400</t>
  </si>
  <si>
    <t>2700</t>
  </si>
  <si>
    <t>0,92%</t>
  </si>
  <si>
    <t>149,147556</t>
  </si>
  <si>
    <t>1,18%</t>
  </si>
  <si>
    <t>45</t>
  </si>
  <si>
    <t>PBS DD SARAJEVO</t>
  </si>
  <si>
    <t>PBSBR</t>
  </si>
  <si>
    <t>411700</t>
  </si>
  <si>
    <t>11420</t>
  </si>
  <si>
    <t>2,77%</t>
  </si>
  <si>
    <t>87,225896</t>
  </si>
  <si>
    <t>0,82%</t>
  </si>
  <si>
    <t>46</t>
  </si>
  <si>
    <t>PIVARA TUZLA DD</t>
  </si>
  <si>
    <t>PITZRK1</t>
  </si>
  <si>
    <t>1400376</t>
  </si>
  <si>
    <t>350036</t>
  </si>
  <si>
    <t>23,480139</t>
  </si>
  <si>
    <t>5,18%</t>
  </si>
  <si>
    <t>47</t>
  </si>
  <si>
    <t>PREHRANA-PROMET d.d. Tuzla</t>
  </si>
  <si>
    <t>PREHRK5</t>
  </si>
  <si>
    <t>548818</t>
  </si>
  <si>
    <t>38353</t>
  </si>
  <si>
    <t>6,98%</t>
  </si>
  <si>
    <t>2,467841</t>
  </si>
  <si>
    <t>0,62%</t>
  </si>
  <si>
    <t>48</t>
  </si>
  <si>
    <t>REMONTNI ZAVOD DD TRAVNIK</t>
  </si>
  <si>
    <t>REZTRK2</t>
  </si>
  <si>
    <t>108270</t>
  </si>
  <si>
    <t>9100</t>
  </si>
  <si>
    <t>8,40%</t>
  </si>
  <si>
    <t>2,7</t>
  </si>
  <si>
    <t>49</t>
  </si>
  <si>
    <t>RIBA NERETVA DD KONJIC</t>
  </si>
  <si>
    <t>RIBNR</t>
  </si>
  <si>
    <t>50520</t>
  </si>
  <si>
    <t>277</t>
  </si>
  <si>
    <t>0,54%</t>
  </si>
  <si>
    <t>315,104693</t>
  </si>
  <si>
    <t>POSLOVNI SISTEM RMK DD ZENICA</t>
  </si>
  <si>
    <t>RMKZR</t>
  </si>
  <si>
    <t>291238</t>
  </si>
  <si>
    <t>72809</t>
  </si>
  <si>
    <t>25,142053</t>
  </si>
  <si>
    <t>0,77%</t>
  </si>
  <si>
    <t>51</t>
  </si>
  <si>
    <t>RMU BANOVIĆI DD BANOVIĆI</t>
  </si>
  <si>
    <t>RMUBR</t>
  </si>
  <si>
    <t>693880</t>
  </si>
  <si>
    <t>2748</t>
  </si>
  <si>
    <t>0,39%</t>
  </si>
  <si>
    <t>30,207751</t>
  </si>
  <si>
    <t>0,07%</t>
  </si>
  <si>
    <t>52</t>
  </si>
  <si>
    <t>RMK PROMET ZENICA DD</t>
  </si>
  <si>
    <t>RPRZRK2</t>
  </si>
  <si>
    <t>1495447</t>
  </si>
  <si>
    <t>207712</t>
  </si>
  <si>
    <t>13,88%</t>
  </si>
  <si>
    <t>7,360807</t>
  </si>
  <si>
    <t>0,84%</t>
  </si>
  <si>
    <t>53</t>
  </si>
  <si>
    <t>RUDNIK SOLI "TUZLA" DD TUZLA</t>
  </si>
  <si>
    <t>RSTTR</t>
  </si>
  <si>
    <t>1519152</t>
  </si>
  <si>
    <t>1000</t>
  </si>
  <si>
    <t>0,06%</t>
  </si>
  <si>
    <t>11,47112</t>
  </si>
  <si>
    <t>54</t>
  </si>
  <si>
    <t>RUDSTROJ DD KAKANJ</t>
  </si>
  <si>
    <t>RUSTR</t>
  </si>
  <si>
    <t>333816</t>
  </si>
  <si>
    <t>16166</t>
  </si>
  <si>
    <t>4,84%</t>
  </si>
  <si>
    <t>12,3716</t>
  </si>
  <si>
    <t>0,04%</t>
  </si>
  <si>
    <t>ŠIPAD - BINA DD BIHAĆ - U STEČAJU</t>
  </si>
  <si>
    <t>SBNARK1</t>
  </si>
  <si>
    <t>202175</t>
  </si>
  <si>
    <t>18033</t>
  </si>
  <si>
    <t>8,91%</t>
  </si>
  <si>
    <t>227,793212</t>
  </si>
  <si>
    <t>56</t>
  </si>
  <si>
    <t>ŠIPAD EXPORT-IMPORT DD SARAJEVO</t>
  </si>
  <si>
    <t>SEISR</t>
  </si>
  <si>
    <t>1140375</t>
  </si>
  <si>
    <t>70243</t>
  </si>
  <si>
    <t>6,15%</t>
  </si>
  <si>
    <t>36,393776</t>
  </si>
  <si>
    <t>57</t>
  </si>
  <si>
    <t>SNAGA DD VAREŠ</t>
  </si>
  <si>
    <t>SNGARK2</t>
  </si>
  <si>
    <t>249023</t>
  </si>
  <si>
    <t>37377</t>
  </si>
  <si>
    <t>15,00%</t>
  </si>
  <si>
    <t>32,659349</t>
  </si>
  <si>
    <t>0,38%</t>
  </si>
  <si>
    <t>58</t>
  </si>
  <si>
    <t>SOLANA DD TUZLA</t>
  </si>
  <si>
    <t>SOLTRK3</t>
  </si>
  <si>
    <t>506279</t>
  </si>
  <si>
    <t>8400</t>
  </si>
  <si>
    <t>1,65%</t>
  </si>
  <si>
    <t>23,670554</t>
  </si>
  <si>
    <t>0,57%</t>
  </si>
  <si>
    <t>59</t>
  </si>
  <si>
    <t>SARAJEVO-OSIGURANJE D.D. SARAJEVO</t>
  </si>
  <si>
    <t>SOSOR</t>
  </si>
  <si>
    <t>4634633</t>
  </si>
  <si>
    <t>908</t>
  </si>
  <si>
    <t>5,84304</t>
  </si>
  <si>
    <t>0,02%</t>
  </si>
  <si>
    <t>60</t>
  </si>
  <si>
    <t>ŠIPAD - ERC DD SARAJEVO</t>
  </si>
  <si>
    <t>SRCSR</t>
  </si>
  <si>
    <t>89405</t>
  </si>
  <si>
    <t>20837</t>
  </si>
  <si>
    <t>23,30%</t>
  </si>
  <si>
    <t>91,002544</t>
  </si>
  <si>
    <t>61</t>
  </si>
  <si>
    <t>SARAJEVSKA PIVARA d.d. Sarajevo</t>
  </si>
  <si>
    <t>SRPVRK1</t>
  </si>
  <si>
    <t>2614855</t>
  </si>
  <si>
    <t>28800</t>
  </si>
  <si>
    <t>1,10%</t>
  </si>
  <si>
    <t>24,323828</t>
  </si>
  <si>
    <t>2,21%</t>
  </si>
  <si>
    <t>62</t>
  </si>
  <si>
    <t>STEP D.D. SARAJEVO</t>
  </si>
  <si>
    <t>STEPR</t>
  </si>
  <si>
    <t>196805</t>
  </si>
  <si>
    <t>43162</t>
  </si>
  <si>
    <t>21,93%</t>
  </si>
  <si>
    <t>92,370397</t>
  </si>
  <si>
    <t>1,38%</t>
  </si>
  <si>
    <t>63</t>
  </si>
  <si>
    <t>IP SVJETLOST DD SARAJEVO</t>
  </si>
  <si>
    <t>SVIPR</t>
  </si>
  <si>
    <t>890633</t>
  </si>
  <si>
    <t>106100</t>
  </si>
  <si>
    <t>11,91%</t>
  </si>
  <si>
    <t>3,021759</t>
  </si>
  <si>
    <t>1,13%</t>
  </si>
  <si>
    <t>64</t>
  </si>
  <si>
    <t>SVJETLOSTKOMERC DD SARAJEVO</t>
  </si>
  <si>
    <t>SVKOR</t>
  </si>
  <si>
    <t>16926</t>
  </si>
  <si>
    <t>1058</t>
  </si>
  <si>
    <t>6,25%</t>
  </si>
  <si>
    <t>447,48103</t>
  </si>
  <si>
    <t>1,70%</t>
  </si>
  <si>
    <t>65</t>
  </si>
  <si>
    <t>TAG DD GORAŽDE</t>
  </si>
  <si>
    <t>TALGRK4</t>
  </si>
  <si>
    <t>79858</t>
  </si>
  <si>
    <t>4457</t>
  </si>
  <si>
    <t>5,58%</t>
  </si>
  <si>
    <t>32,517837</t>
  </si>
  <si>
    <t>66</t>
  </si>
  <si>
    <t>TVORNICA CEMENTA KAKANJ D.D. KAKANJ</t>
  </si>
  <si>
    <t>TCMKR</t>
  </si>
  <si>
    <t>9476540</t>
  </si>
  <si>
    <t>4185</t>
  </si>
  <si>
    <t>23,157037</t>
  </si>
  <si>
    <t>0,28%</t>
  </si>
  <si>
    <t>67</t>
  </si>
  <si>
    <t>TMK DD KONJIC - u stečaju</t>
  </si>
  <si>
    <t>TMKOR</t>
  </si>
  <si>
    <t>816776</t>
  </si>
  <si>
    <t>159127</t>
  </si>
  <si>
    <t>19,48%</t>
  </si>
  <si>
    <t>9,426433</t>
  </si>
  <si>
    <t>68</t>
  </si>
  <si>
    <t>TRGOCOOP DD LJUBUŠKI</t>
  </si>
  <si>
    <t>TRGCR</t>
  </si>
  <si>
    <t>368360</t>
  </si>
  <si>
    <t>6996</t>
  </si>
  <si>
    <t>1,89%</t>
  </si>
  <si>
    <t>84,091767</t>
  </si>
  <si>
    <t>69</t>
  </si>
  <si>
    <t>T3 d.d. Sarajevo</t>
  </si>
  <si>
    <t>TTRSR</t>
  </si>
  <si>
    <t>435741</t>
  </si>
  <si>
    <t>5300</t>
  </si>
  <si>
    <t>1,21%</t>
  </si>
  <si>
    <t>28,821934</t>
  </si>
  <si>
    <t>0,45%</t>
  </si>
  <si>
    <t>70</t>
  </si>
  <si>
    <t>D.D."TTU" Tuzla</t>
  </si>
  <si>
    <t>TTUTR</t>
  </si>
  <si>
    <t>729315</t>
  </si>
  <si>
    <t>691</t>
  </si>
  <si>
    <t>0,09%</t>
  </si>
  <si>
    <t>5,11</t>
  </si>
  <si>
    <t>71</t>
  </si>
  <si>
    <t>UNION-INŽENJERING DD BIHAĆ</t>
  </si>
  <si>
    <t>UNINRK2</t>
  </si>
  <si>
    <t>234507</t>
  </si>
  <si>
    <t>15592</t>
  </si>
  <si>
    <t>6,64%</t>
  </si>
  <si>
    <t>217,544959</t>
  </si>
  <si>
    <t>72</t>
  </si>
  <si>
    <t>UNIONINVESTPLASTIKA d.d. Sarajevo</t>
  </si>
  <si>
    <t>UNPLR</t>
  </si>
  <si>
    <t>353242</t>
  </si>
  <si>
    <t>16971</t>
  </si>
  <si>
    <t>4,80%</t>
  </si>
  <si>
    <t>4,975977</t>
  </si>
  <si>
    <t>2,11%</t>
  </si>
  <si>
    <t>73</t>
  </si>
  <si>
    <t>PRETIS d.d. Vogošća</t>
  </si>
  <si>
    <t>UNPRRK1</t>
  </si>
  <si>
    <t>4253444</t>
  </si>
  <si>
    <t>533485</t>
  </si>
  <si>
    <t>12,54%</t>
  </si>
  <si>
    <t>1,40585</t>
  </si>
  <si>
    <t>13,08%</t>
  </si>
  <si>
    <t>74</t>
  </si>
  <si>
    <t>URBANIZAM,PROJEKTOVANJE I INŽINJERING DD BUGOJNO</t>
  </si>
  <si>
    <t>UPINRK2</t>
  </si>
  <si>
    <t>28860</t>
  </si>
  <si>
    <t>584</t>
  </si>
  <si>
    <t>2,02%</t>
  </si>
  <si>
    <t>184,626695</t>
  </si>
  <si>
    <t>75</t>
  </si>
  <si>
    <t>UNIONIZGRADNJA-SIP DD SARAJEVO</t>
  </si>
  <si>
    <t>USIPR</t>
  </si>
  <si>
    <t>135450</t>
  </si>
  <si>
    <t>6195</t>
  </si>
  <si>
    <t>4,57%</t>
  </si>
  <si>
    <t>32,890234</t>
  </si>
  <si>
    <t>76</t>
  </si>
  <si>
    <t>VOĆE I POVRĆE DD KISELJAK</t>
  </si>
  <si>
    <t>VCPVR</t>
  </si>
  <si>
    <t>4065</t>
  </si>
  <si>
    <t>168</t>
  </si>
  <si>
    <t>4,13%</t>
  </si>
  <si>
    <t>225,327381</t>
  </si>
  <si>
    <t>77</t>
  </si>
  <si>
    <t>VAKUFSKA BANKA DD SARAJEVO</t>
  </si>
  <si>
    <t>VKFBR</t>
  </si>
  <si>
    <t>436104</t>
  </si>
  <si>
    <t>5969</t>
  </si>
  <si>
    <t>1,36%</t>
  </si>
  <si>
    <t>101,094837</t>
  </si>
  <si>
    <t>0,44%</t>
  </si>
  <si>
    <t>78</t>
  </si>
  <si>
    <t>ZADRUGAR DD JAJCE</t>
  </si>
  <si>
    <t>ZDRJR</t>
  </si>
  <si>
    <t>53970</t>
  </si>
  <si>
    <t>2829</t>
  </si>
  <si>
    <t>5,24%</t>
  </si>
  <si>
    <t>59,872517</t>
  </si>
  <si>
    <t>79</t>
  </si>
  <si>
    <t>GP ŽGP SARAJEVO</t>
  </si>
  <si>
    <t>ZGPSR</t>
  </si>
  <si>
    <t>1737914</t>
  </si>
  <si>
    <t>89231</t>
  </si>
  <si>
    <t>5,13%</t>
  </si>
  <si>
    <t>39,157402</t>
  </si>
  <si>
    <t>80</t>
  </si>
  <si>
    <t>ŽITOPROMET DD MOSTAR U STEČAJU</t>
  </si>
  <si>
    <t>ZTPMR</t>
  </si>
  <si>
    <t>982869</t>
  </si>
  <si>
    <t>79105</t>
  </si>
  <si>
    <t>8,04%</t>
  </si>
  <si>
    <t>73,198632</t>
  </si>
  <si>
    <t>81</t>
  </si>
  <si>
    <t>ZAVOD ZA VODOPRIVREDU d.d. Sarajevo</t>
  </si>
  <si>
    <t>ZVDPR</t>
  </si>
  <si>
    <t>457025</t>
  </si>
  <si>
    <t>4650</t>
  </si>
  <si>
    <t>1,01%</t>
  </si>
  <si>
    <t>14,4862</t>
  </si>
  <si>
    <t>Ukupno u Federacija BiH</t>
  </si>
  <si>
    <t>83,27%</t>
  </si>
  <si>
    <t>Ulaganja u dionice emitenata sa sjedištem u RS</t>
  </si>
  <si>
    <t>82</t>
  </si>
  <si>
    <t>ZTC Banja Vrućica a.d. Teslić</t>
  </si>
  <si>
    <t>BVRU-R-A</t>
  </si>
  <si>
    <t>33600177</t>
  </si>
  <si>
    <t>2828791</t>
  </si>
  <si>
    <t>8,41%</t>
  </si>
  <si>
    <t>0,692863</t>
  </si>
  <si>
    <t>4,02%</t>
  </si>
  <si>
    <t>83</t>
  </si>
  <si>
    <t>Čajavec mega a.d. Banja Luka</t>
  </si>
  <si>
    <t>CMEG-P-A</t>
  </si>
  <si>
    <t>2500000</t>
  </si>
  <si>
    <t>249000</t>
  </si>
  <si>
    <t>9,96%</t>
  </si>
  <si>
    <t>0,572366</t>
  </si>
  <si>
    <t>0,51%</t>
  </si>
  <si>
    <t>84</t>
  </si>
  <si>
    <t>CMEG-R-A</t>
  </si>
  <si>
    <t>9943425</t>
  </si>
  <si>
    <t>1922000</t>
  </si>
  <si>
    <t>19,32%</t>
  </si>
  <si>
    <t>0,57</t>
  </si>
  <si>
    <t>5,01%</t>
  </si>
  <si>
    <t>85</t>
  </si>
  <si>
    <t>Metal a.d. Gradiška</t>
  </si>
  <si>
    <t>METL-R-A</t>
  </si>
  <si>
    <t>15679520</t>
  </si>
  <si>
    <t>170000</t>
  </si>
  <si>
    <t>0,324615</t>
  </si>
  <si>
    <t>86</t>
  </si>
  <si>
    <t>ZIF VIB fond a.d. Banja Luka</t>
  </si>
  <si>
    <t>VIBP-R-A</t>
  </si>
  <si>
    <t>1987956</t>
  </si>
  <si>
    <t>37000</t>
  </si>
  <si>
    <t>1,86%</t>
  </si>
  <si>
    <t>4,779212</t>
  </si>
  <si>
    <t>0,63%</t>
  </si>
  <si>
    <t>Ukupno u RS</t>
  </si>
  <si>
    <t>10,37%</t>
  </si>
  <si>
    <t>Ukupno ulaganja u dionice</t>
  </si>
  <si>
    <t>93,64%</t>
  </si>
  <si>
    <t>Ulaganja u obveznice emitenata sa sjedištem u Federacija BiH</t>
  </si>
  <si>
    <t>87</t>
  </si>
  <si>
    <t>FEDERACIJA BOSNE I HERCEGOVINE-MINISTARSTVO FINANSIJA B</t>
  </si>
  <si>
    <t>FBIHK1B</t>
  </si>
  <si>
    <t>39807147</t>
  </si>
  <si>
    <t>1028</t>
  </si>
  <si>
    <t>0,409066</t>
  </si>
  <si>
    <t>88</t>
  </si>
  <si>
    <t>MASSIMO HOLDING d.o.o. Sarajevo</t>
  </si>
  <si>
    <t>MSHSKA</t>
  </si>
  <si>
    <t>1039</t>
  </si>
  <si>
    <t>103</t>
  </si>
  <si>
    <t>9,91%</t>
  </si>
  <si>
    <t>100</t>
  </si>
  <si>
    <t>89</t>
  </si>
  <si>
    <t>MSHSKB</t>
  </si>
  <si>
    <t>90</t>
  </si>
  <si>
    <t>MSHSKC</t>
  </si>
  <si>
    <t>91</t>
  </si>
  <si>
    <t>MSHSKD</t>
  </si>
  <si>
    <t>1033</t>
  </si>
  <si>
    <t>9,97%</t>
  </si>
  <si>
    <t>92</t>
  </si>
  <si>
    <t>AGENCIJA TEC d.o.o. Sarajevo</t>
  </si>
  <si>
    <t>TECSKA</t>
  </si>
  <si>
    <t>640</t>
  </si>
  <si>
    <t>9,37%</t>
  </si>
  <si>
    <t>101,662167</t>
  </si>
  <si>
    <t>93</t>
  </si>
  <si>
    <t>TECSKB</t>
  </si>
  <si>
    <t>94</t>
  </si>
  <si>
    <t>TECSKC</t>
  </si>
  <si>
    <t>95</t>
  </si>
  <si>
    <t>TECSKD</t>
  </si>
  <si>
    <t>96</t>
  </si>
  <si>
    <t>TECSKE</t>
  </si>
  <si>
    <t>0,23%</t>
  </si>
  <si>
    <t>Ukupno ulaganja u obveznice</t>
  </si>
  <si>
    <t>Ulaganja u udjele OIF-a emitenata sa sjedištem u Federacija BiH</t>
  </si>
  <si>
    <t>97</t>
  </si>
  <si>
    <t>OIF LILIUM BALANCED</t>
  </si>
  <si>
    <t>ILMOF-OF</t>
  </si>
  <si>
    <t>614537</t>
  </si>
  <si>
    <t>110592,9104</t>
  </si>
  <si>
    <t>17,99%</t>
  </si>
  <si>
    <t>8,805411</t>
  </si>
  <si>
    <t>2,79%</t>
  </si>
  <si>
    <t>98</t>
  </si>
  <si>
    <t>OIF LILIUM CASH</t>
  </si>
  <si>
    <t>ILNOV-OF</t>
  </si>
  <si>
    <t>187648</t>
  </si>
  <si>
    <t>22080,5254</t>
  </si>
  <si>
    <t>11,76%</t>
  </si>
  <si>
    <t>10,424562</t>
  </si>
  <si>
    <t>99</t>
  </si>
  <si>
    <t>OIF LILIUM GLOBAL</t>
  </si>
  <si>
    <t>MFGLO-OF</t>
  </si>
  <si>
    <t>2079572</t>
  </si>
  <si>
    <t>385320,24</t>
  </si>
  <si>
    <t>18,52%</t>
  </si>
  <si>
    <t>2,285496</t>
  </si>
  <si>
    <t>2,36%</t>
  </si>
  <si>
    <t>5,86%</t>
  </si>
  <si>
    <t>Ukupno ulaganja u udjele OIF-a</t>
  </si>
  <si>
    <t>UKUPNA VRIJEDNOST ULAGANJA FONDA</t>
  </si>
  <si>
    <t>99,72%</t>
  </si>
  <si>
    <t>Naziv fonda:</t>
  </si>
  <si>
    <t xml:space="preserve">ZIF "Naprijed" d.d. </t>
  </si>
  <si>
    <t>Registarski broj fonda:</t>
  </si>
  <si>
    <t>PRILOG 3</t>
  </si>
  <si>
    <t>Naziv društva za upravljanje:</t>
  </si>
  <si>
    <t>"Naprijed invest "d.o.o.Sarajevo</t>
  </si>
  <si>
    <t>JIB društva za upravljanje:</t>
  </si>
  <si>
    <t>JIB fonda:</t>
  </si>
  <si>
    <t xml:space="preserve">IZVJEŠTAJ O OBRAČUNU VRIJEDNOSTI NETO IMOVINE INVESTICIJSKOG FONDA ZA MJESEC  DECEMBAR   2016 </t>
  </si>
  <si>
    <t>Datum</t>
  </si>
  <si>
    <t>IMOVINA FONDA</t>
  </si>
  <si>
    <t>OBAVEZE FONDA</t>
  </si>
  <si>
    <t>Ukupno neto vrijednost imovine</t>
  </si>
  <si>
    <t>Broj dionica</t>
  </si>
  <si>
    <t>NVI  po dionica</t>
  </si>
  <si>
    <t>Gotovina</t>
  </si>
  <si>
    <t>Ulaganja</t>
  </si>
  <si>
    <t>Potraživanja</t>
  </si>
  <si>
    <t>Ostalo</t>
  </si>
  <si>
    <t>UKUPNO</t>
  </si>
  <si>
    <t>Obaveze po osnovu ulaganja fonda</t>
  </si>
  <si>
    <t xml:space="preserve">Obaveze po osnovu troškova poslovanja  </t>
  </si>
  <si>
    <t>Obaveze prema DUF'u</t>
  </si>
  <si>
    <t>Ostale obaveze</t>
  </si>
  <si>
    <t>12(6-11)</t>
  </si>
  <si>
    <t>14(12/13)</t>
  </si>
  <si>
    <t>PROSJEK:</t>
  </si>
  <si>
    <t>Obračun upravljačke provizije:</t>
  </si>
  <si>
    <t>Osnovica:</t>
  </si>
  <si>
    <t>Iznos:</t>
  </si>
  <si>
    <t>ZIF"Naprijed" d.d.</t>
  </si>
  <si>
    <t>Prilog 3a</t>
  </si>
  <si>
    <t>DUF"Naprijed invest" d.o.o.</t>
  </si>
  <si>
    <t>IZVJEŠTAJ O OBRAČUNU NETO VRIJEDNOSTI IMOVINE PO DIONICI / UDJELU</t>
  </si>
  <si>
    <t>na dan 31.12.2016</t>
  </si>
  <si>
    <t>Redni broj</t>
  </si>
  <si>
    <t>Ukupna vrijednost na dan izvještavanja</t>
  </si>
  <si>
    <t>Učešće u vrijednosti imovine fonda (%)</t>
  </si>
  <si>
    <t>Dionice</t>
  </si>
  <si>
    <t>Obveznice</t>
  </si>
  <si>
    <t>Ostali vrijednosni papiri</t>
  </si>
  <si>
    <t>Depoziti i plasmani</t>
  </si>
  <si>
    <t>Gotovina i gotovinski ekvivalenti</t>
  </si>
  <si>
    <t>Nekretnine</t>
  </si>
  <si>
    <t>Ostala imovina</t>
  </si>
  <si>
    <t>I</t>
  </si>
  <si>
    <t>UKUPNA IMOVINA</t>
  </si>
  <si>
    <t>II</t>
  </si>
  <si>
    <t>UKUPNE OBAVEZE</t>
  </si>
  <si>
    <t>III=(I-II)</t>
  </si>
  <si>
    <t>NETO IMOVINA</t>
  </si>
  <si>
    <t>IV</t>
  </si>
  <si>
    <t xml:space="preserve">BROJ DIONICA / UDJELA </t>
  </si>
  <si>
    <t>V=(III/IV)</t>
  </si>
  <si>
    <t>NETO VRIJEDNOST IMOVINE PO DIONICI / UDJELU</t>
  </si>
  <si>
    <t>VI</t>
  </si>
  <si>
    <t>CIJENA DIONICE/UDJELA</t>
  </si>
  <si>
    <t xml:space="preserve">StockEx - Bussines Information System FinSet 4.3.39.22 (x) </t>
  </si>
  <si>
    <t>Strana 1 /1</t>
  </si>
  <si>
    <t>ZIF Naprijed d.d.</t>
  </si>
  <si>
    <t>Prilog 3b</t>
  </si>
  <si>
    <t>ZJP-031-04-41</t>
  </si>
  <si>
    <t>DUF"Naprijed  invest" d.o.o.Sarajevo</t>
  </si>
  <si>
    <t>IZVJEŠTAJ O NVI PO DIONICI/UDJELU I CIJENI DIONICE/UDJELA INVESTICIJSKOG FONDA</t>
  </si>
  <si>
    <t>za period od 1.1.2016 do 31.12.2016</t>
  </si>
  <si>
    <t>Udio / dionica fonda</t>
  </si>
  <si>
    <t>Tekuća godina</t>
  </si>
  <si>
    <t>Prethodna godina</t>
  </si>
  <si>
    <t>Ranije godine</t>
  </si>
  <si>
    <t>2013.</t>
  </si>
  <si>
    <t>2012.</t>
  </si>
  <si>
    <t>Najniža vrijednost</t>
  </si>
  <si>
    <t>Najviša vrijednost</t>
  </si>
  <si>
    <t>Najniža cijena</t>
  </si>
  <si>
    <t>Najviša cijena</t>
  </si>
  <si>
    <t>Prosječna cijena</t>
  </si>
  <si>
    <t xml:space="preserve">StockEx - Bussines Information System FinSet 4.3.39.16 (x) </t>
  </si>
  <si>
    <t>ZIF "Naprijed" d.d.</t>
  </si>
  <si>
    <t>Prilog 4</t>
  </si>
  <si>
    <t>"Naprijed invest" d.o.o.Sarajevo</t>
  </si>
  <si>
    <t>IZVJEŠTAJ O VISINI TROŠKOVA KOJI SE NAPLAĆUJE NA TERET IMOVINE INVESTICIJSKOG FONDA</t>
  </si>
  <si>
    <t>u periodu od 1.01.2016 do 31.12.2016</t>
  </si>
  <si>
    <t>Vrsta troška</t>
  </si>
  <si>
    <t>Iznos</t>
  </si>
  <si>
    <t>Udio (%)</t>
  </si>
  <si>
    <t>Naknada društvu za upravljanje (provizija)</t>
  </si>
  <si>
    <t>Naknada Registru</t>
  </si>
  <si>
    <t xml:space="preserve">Naknade depozitaru </t>
  </si>
  <si>
    <t>Naknada za reviziju</t>
  </si>
  <si>
    <t>Naknada za računovodstvo</t>
  </si>
  <si>
    <t>Naknada berzi</t>
  </si>
  <si>
    <t xml:space="preserve">Troškovi kupovine i prodaje vrijednosnih papira </t>
  </si>
  <si>
    <t>Troškovi servisiranja dioničara</t>
  </si>
  <si>
    <t>Naknade i troškovi nadzornog odbora</t>
  </si>
  <si>
    <t>Naknade i troškovi direktora fonda</t>
  </si>
  <si>
    <t>Ostali troškovi</t>
  </si>
  <si>
    <t>Ukupni troškovi</t>
  </si>
  <si>
    <t>Prosječna vrijednost neto imovine fonda za razdoblje</t>
  </si>
  <si>
    <t>Udio troškova u prosječnoj neto vrijednosti imovine fonda (%)za razdoblje</t>
  </si>
  <si>
    <t xml:space="preserve">StockEx - Bussines Information System FinSet 4.3.35.1 (x) </t>
  </si>
  <si>
    <t>Prilog 5</t>
  </si>
  <si>
    <t>DUF"Naprijed invest" d.o.o.Sarajevo</t>
  </si>
  <si>
    <t>Izvještaj o transakcijama sa ulaganjima investicijskog fonda</t>
  </si>
  <si>
    <t>za period 1.1.2016 - 31.12.2016</t>
  </si>
  <si>
    <t>Simbol</t>
  </si>
  <si>
    <t>Stanje na početku perioda</t>
  </si>
  <si>
    <t>Transakcije tokom perioda</t>
  </si>
  <si>
    <t>Stanje na kraju perioda</t>
  </si>
  <si>
    <t>Kupovine</t>
  </si>
  <si>
    <t>Prodaje</t>
  </si>
  <si>
    <t>% učešća kod emitenta</t>
  </si>
  <si>
    <t>Jedinačna fer vrijednost</t>
  </si>
  <si>
    <t>Ukupna fer vrijednost ulaganja</t>
  </si>
  <si>
    <t>% učešća u NVI fonda</t>
  </si>
  <si>
    <t>Količina</t>
  </si>
  <si>
    <t>Prosjećna cijena</t>
  </si>
  <si>
    <t>Vrijednost</t>
  </si>
  <si>
    <t>15,01%</t>
  </si>
  <si>
    <t>0,24%</t>
  </si>
  <si>
    <t>8,92%</t>
  </si>
  <si>
    <t>MOJA BANKA D.D. SARAJEVO</t>
  </si>
  <si>
    <t>VLDBR</t>
  </si>
  <si>
    <t>1,37%</t>
  </si>
  <si>
    <t>0,27%</t>
  </si>
  <si>
    <t>1,90%</t>
  </si>
  <si>
    <t>5,04%</t>
  </si>
  <si>
    <t>6,44%</t>
  </si>
  <si>
    <t>15,45%</t>
  </si>
  <si>
    <t>2,99%</t>
  </si>
  <si>
    <t>5,02%</t>
  </si>
  <si>
    <t>0,69%</t>
  </si>
  <si>
    <t>DUHAN DD GRADAČAC</t>
  </si>
  <si>
    <t>DHNGR</t>
  </si>
  <si>
    <t>22,10%</t>
  </si>
  <si>
    <t>1,30%</t>
  </si>
  <si>
    <t>4,04%</t>
  </si>
  <si>
    <t>14,57%</t>
  </si>
  <si>
    <t>4,72%</t>
  </si>
  <si>
    <t>0,11%</t>
  </si>
  <si>
    <t>1,45%</t>
  </si>
  <si>
    <t>0,22%</t>
  </si>
  <si>
    <t>8,05%</t>
  </si>
  <si>
    <t>0,55%</t>
  </si>
  <si>
    <t>4,08%</t>
  </si>
  <si>
    <t>6,65%</t>
  </si>
  <si>
    <t>TUZLA-REMONT DD TUZLA</t>
  </si>
  <si>
    <t>TRMNRK2</t>
  </si>
  <si>
    <t>13,38%</t>
  </si>
  <si>
    <t>0,75%</t>
  </si>
  <si>
    <t>7,05%</t>
  </si>
  <si>
    <t>11,24%</t>
  </si>
  <si>
    <t>13,10%</t>
  </si>
  <si>
    <t>23,31%</t>
  </si>
  <si>
    <t>0,29%</t>
  </si>
  <si>
    <t>8,66%</t>
  </si>
  <si>
    <t>0,36%</t>
  </si>
  <si>
    <t>3,98%</t>
  </si>
  <si>
    <t>0,46%</t>
  </si>
  <si>
    <t>14,42%</t>
  </si>
  <si>
    <t>6,16%</t>
  </si>
  <si>
    <t>0,97%</t>
  </si>
  <si>
    <t>1,09%</t>
  </si>
  <si>
    <t>0,37%</t>
  </si>
  <si>
    <t>10,82%</t>
  </si>
  <si>
    <t>9,02%</t>
  </si>
  <si>
    <t>7,45%</t>
  </si>
  <si>
    <t>AUTOCENTAR DD TUZLA</t>
  </si>
  <si>
    <t>ACETR</t>
  </si>
  <si>
    <t>8,35%</t>
  </si>
  <si>
    <t>1,66%</t>
  </si>
  <si>
    <t>CENTROTRANS-TRANZIT DD SARAJEVO</t>
  </si>
  <si>
    <t>CTRTR</t>
  </si>
  <si>
    <t>24,86%</t>
  </si>
  <si>
    <t>1,92%</t>
  </si>
  <si>
    <t>25,00%</t>
  </si>
  <si>
    <t>0,65%</t>
  </si>
  <si>
    <t>13,89%</t>
  </si>
  <si>
    <t>5,27%</t>
  </si>
  <si>
    <t>5,19%</t>
  </si>
  <si>
    <t>11,31%</t>
  </si>
  <si>
    <t>1,95%</t>
  </si>
  <si>
    <t>7,67%</t>
  </si>
  <si>
    <t>8,84%</t>
  </si>
  <si>
    <t>5,39%</t>
  </si>
  <si>
    <t>2,74%</t>
  </si>
  <si>
    <t>1,56%</t>
  </si>
  <si>
    <t>1,25%</t>
  </si>
  <si>
    <t>1,29%</t>
  </si>
  <si>
    <t>1,27%</t>
  </si>
  <si>
    <t>1,71%</t>
  </si>
  <si>
    <t>0,15%</t>
  </si>
  <si>
    <t>2,24%</t>
  </si>
  <si>
    <t>0,96%</t>
  </si>
  <si>
    <t>0,67%</t>
  </si>
  <si>
    <t>0,17%</t>
  </si>
  <si>
    <t>7,93%</t>
  </si>
  <si>
    <t>8,25%</t>
  </si>
  <si>
    <t>3,45%</t>
  </si>
  <si>
    <t>11,00%</t>
  </si>
  <si>
    <t>6,14%</t>
  </si>
  <si>
    <t>12,91%</t>
  </si>
  <si>
    <t>0,40%</t>
  </si>
  <si>
    <t>UNIS GINEX D.D. GORAŽDE</t>
  </si>
  <si>
    <t>GINXR</t>
  </si>
  <si>
    <t>0,74%</t>
  </si>
  <si>
    <t>2,00%</t>
  </si>
  <si>
    <t>6,99%</t>
  </si>
  <si>
    <t>8,42%</t>
  </si>
  <si>
    <t>4,43%</t>
  </si>
  <si>
    <t>0,12%</t>
  </si>
  <si>
    <t>BORBF</t>
  </si>
  <si>
    <t>0,14%</t>
  </si>
  <si>
    <t>ŠUMAPROJEKT DD</t>
  </si>
  <si>
    <t>SMPJRK1</t>
  </si>
  <si>
    <t>1,35%</t>
  </si>
  <si>
    <t>11,43%</t>
  </si>
  <si>
    <t>0,93%</t>
  </si>
  <si>
    <t>1,22%</t>
  </si>
  <si>
    <t>9,38%</t>
  </si>
  <si>
    <t>21,12%</t>
  </si>
  <si>
    <t>2,15%</t>
  </si>
  <si>
    <t>18,00%</t>
  </si>
  <si>
    <t>21,19%</t>
  </si>
  <si>
    <t>18,53%</t>
  </si>
  <si>
    <t>2,37%</t>
  </si>
  <si>
    <t>22,27%</t>
  </si>
  <si>
    <t>11,77%</t>
  </si>
  <si>
    <t>OIF Mikrofin PLUS</t>
  </si>
  <si>
    <t>MIKPL-OF</t>
  </si>
  <si>
    <t>12,84%</t>
  </si>
  <si>
    <t>Prilog 6</t>
  </si>
  <si>
    <t>IZVJEŠTAJ O FINANSIJSKIM POKAZATELJIMA INVESTICIJSKOG FONDA</t>
  </si>
  <si>
    <t>Pozicija imovine</t>
  </si>
  <si>
    <t>Tekući period</t>
  </si>
  <si>
    <t>Prethodni period   1.1.15-31.12.15</t>
  </si>
  <si>
    <t>Vrijednost neto imovine fonda po udjelu / dionici na početku perioda</t>
  </si>
  <si>
    <t>1.</t>
  </si>
  <si>
    <t>Neto imovina fonda na početku perioda</t>
  </si>
  <si>
    <t>2.</t>
  </si>
  <si>
    <t>Broj udjela dionica na početku perioda</t>
  </si>
  <si>
    <t>3.</t>
  </si>
  <si>
    <t>Vrijednost udjela / dionice na početku perioda</t>
  </si>
  <si>
    <t>Vrijednost neto imovine fonda po udjelu / dionici na kraju perioda</t>
  </si>
  <si>
    <t>Neto imovina fonda na kraju perioda</t>
  </si>
  <si>
    <t>Broj udjela dionica na kraju perioda</t>
  </si>
  <si>
    <t>Vrijednost udjela / dionice na kraju perioda</t>
  </si>
  <si>
    <t>III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</si>
  <si>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</si>
  <si>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</si>
  <si>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</si>
  <si>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</si>
  <si>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4.</t>
  </si>
  <si>
    <t>Stopa prinosa na neto imovinu fonda</t>
  </si>
  <si>
    <t>-15,40%</t>
  </si>
  <si>
    <t>-5,93%</t>
  </si>
  <si>
    <t>ZIF" Naprijed "d.d.</t>
  </si>
  <si>
    <t>"Naprijed invest" d.o.o. Sarajevo</t>
  </si>
  <si>
    <t>Matični broj društva za upravljanje:</t>
  </si>
  <si>
    <t>JIB investicionog fonda:</t>
  </si>
  <si>
    <t>PRILOG 7</t>
  </si>
  <si>
    <t>IZVJEŠTAJ O PRIHODIMA FONDA PO OSNOVU DIVIDENDE ZA PERIOD  01.1.-31.12.2016</t>
  </si>
  <si>
    <t>Dividenda po dionici</t>
  </si>
  <si>
    <t>Ukupni prihodi</t>
  </si>
  <si>
    <t>JP HT d.d.Mostar</t>
  </si>
  <si>
    <t>UNIONIZGRADNJA SIP d.d.SARAJEVO</t>
  </si>
  <si>
    <t>Bosna Reosiguranje d.d.Sarajevo</t>
  </si>
  <si>
    <t>BSRS</t>
  </si>
  <si>
    <t xml:space="preserve">BOR BANKA </t>
  </si>
  <si>
    <t>ZTC "Banja Vrućica" a.d.</t>
  </si>
  <si>
    <t>BH TELECOM d.d.Sarajevo</t>
  </si>
  <si>
    <t>TVORNICA CEMENTA KAKANJ D.D.</t>
  </si>
  <si>
    <t>ZAVOD ZA VODOPRIVREDU D.D.</t>
  </si>
  <si>
    <t>PRILOG 5a</t>
  </si>
  <si>
    <t>Naziv berzanskog posrednika</t>
  </si>
  <si>
    <t>Vrijednost transakcija</t>
  </si>
  <si>
    <t>Učešće u ukupnoj vrijednosti transakcija</t>
  </si>
  <si>
    <t>Iznos provizije</t>
  </si>
  <si>
    <t>Učešće provizije u vrijednosti transakcija</t>
  </si>
  <si>
    <t>5=4/2</t>
  </si>
  <si>
    <t>AW Broker d.o.o Sarajevo</t>
  </si>
  <si>
    <t xml:space="preserve">Monet  broker  a.d. Banja Luka </t>
  </si>
  <si>
    <t>Ukupno</t>
  </si>
  <si>
    <t xml:space="preserve">Napomena: Društvo je za račun Fonda izvršilo kupovinu i prodaju udjela u OIF: </t>
  </si>
  <si>
    <t xml:space="preserve">*OIF LILIUM BALANCED kupovina udjela u iznosu od 195.000,00 KM </t>
  </si>
  <si>
    <t xml:space="preserve">*OIF LILIUM CASH kupovina  udjela u iznosu od 10.000,00 KM </t>
  </si>
  <si>
    <t>*OIF LILIUM GLOBAL  kupovina udjela u iznosu od 195.000,00 KM</t>
  </si>
  <si>
    <t xml:space="preserve">*OIF LILIUM BALANCED prodaja udjela u iznosu od 125.000,00 KM </t>
  </si>
  <si>
    <t>*OIF LILIUM GLOBAL  prodaja udjela u iznosu od 125.000,00 KM</t>
  </si>
  <si>
    <t xml:space="preserve">*OIF MIKROFIN PLUS prodaja udjela u iznosu od 537.419 KM i provizija u iznosu 1.612 KM </t>
  </si>
  <si>
    <t>Ugovor o prodaji "TUZLA REMONT" d.d.Tuzla u iznosu 78.841 KM</t>
  </si>
  <si>
    <t>IZVJEŠTAJ O VRIJEDNOSTI TRANSAKCIJA FONDA OBAVLJENIM PUTEM POJEDINAČNOG PROFESIONALNOG POSREDNIKA I IZNOSU OBRAČUNATE NAKNADE ZA PERIOD 01.1.2016.-31.12.2016.</t>
  </si>
</sst>
</file>

<file path=xl/styles.xml><?xml version="1.0" encoding="utf-8"?>
<styleSheet xmlns="http://schemas.openxmlformats.org/spreadsheetml/2006/main">
  <numFmts count="4">
    <numFmt numFmtId="164" formatCode="0.##"/>
    <numFmt numFmtId="165" formatCode="#,##0.00000"/>
    <numFmt numFmtId="166" formatCode="#,##0.000000"/>
    <numFmt numFmtId="167" formatCode="#,##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</font>
    <font>
      <b/>
      <sz val="9"/>
      <color indexed="8"/>
      <name val="Arial"/>
    </font>
    <font>
      <b/>
      <i/>
      <sz val="9"/>
      <color indexed="8"/>
      <name val="Arial"/>
      <family val="2"/>
      <charset val="238"/>
    </font>
    <font>
      <i/>
      <sz val="8"/>
      <color indexed="8"/>
      <name val="Arial"/>
    </font>
    <font>
      <i/>
      <sz val="7"/>
      <color indexed="8"/>
      <name val="Arial"/>
    </font>
    <font>
      <b/>
      <i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</font>
    <font>
      <sz val="9"/>
      <color indexed="8"/>
      <name val="Arial"/>
    </font>
    <font>
      <b/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7"/>
      <color indexed="8"/>
      <name val="Arial"/>
      <family val="2"/>
      <charset val="238"/>
    </font>
    <font>
      <sz val="7"/>
      <color indexed="8"/>
      <name val="Arial"/>
    </font>
    <font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</cellStyleXfs>
  <cellXfs count="2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Border="1" applyAlignment="1" applyProtection="1"/>
    <xf numFmtId="0" fontId="5" fillId="0" borderId="0" xfId="0" applyFont="1"/>
    <xf numFmtId="0" fontId="6" fillId="0" borderId="0" xfId="2"/>
    <xf numFmtId="0" fontId="10" fillId="3" borderId="3" xfId="2" applyNumberFormat="1" applyFont="1" applyFill="1" applyBorder="1" applyAlignment="1" applyProtection="1">
      <alignment horizontal="center" vertical="center" wrapText="1"/>
    </xf>
    <xf numFmtId="0" fontId="11" fillId="2" borderId="3" xfId="2" applyNumberFormat="1" applyFont="1" applyFill="1" applyBorder="1" applyAlignment="1" applyProtection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left" vertical="center" wrapText="1"/>
    </xf>
    <xf numFmtId="4" fontId="7" fillId="2" borderId="3" xfId="2" applyNumberFormat="1" applyFont="1" applyFill="1" applyBorder="1" applyAlignment="1" applyProtection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right" vertical="center" wrapText="1"/>
    </xf>
    <xf numFmtId="4" fontId="13" fillId="2" borderId="3" xfId="2" applyNumberFormat="1" applyFont="1" applyFill="1" applyBorder="1" applyAlignment="1" applyProtection="1">
      <alignment horizontal="center" vertical="center" wrapText="1"/>
    </xf>
    <xf numFmtId="4" fontId="13" fillId="3" borderId="3" xfId="2" applyNumberFormat="1" applyFont="1" applyFill="1" applyBorder="1" applyAlignment="1" applyProtection="1">
      <alignment horizontal="center" vertical="center" wrapText="1"/>
    </xf>
    <xf numFmtId="0" fontId="14" fillId="2" borderId="0" xfId="3" applyNumberFormat="1" applyFont="1" applyFill="1" applyBorder="1" applyAlignment="1" applyProtection="1">
      <alignment horizontal="left" wrapText="1"/>
    </xf>
    <xf numFmtId="0" fontId="9" fillId="2" borderId="7" xfId="3" applyNumberFormat="1" applyFont="1" applyFill="1" applyBorder="1" applyAlignment="1" applyProtection="1">
      <alignment wrapText="1"/>
    </xf>
    <xf numFmtId="0" fontId="1" fillId="0" borderId="0" xfId="3" applyAlignment="1">
      <alignment vertical="center" wrapText="1"/>
    </xf>
    <xf numFmtId="0" fontId="9" fillId="2" borderId="6" xfId="3" applyNumberFormat="1" applyFont="1" applyFill="1" applyBorder="1" applyAlignment="1" applyProtection="1">
      <alignment wrapText="1"/>
    </xf>
    <xf numFmtId="0" fontId="1" fillId="0" borderId="0" xfId="3" applyAlignment="1">
      <alignment vertical="center"/>
    </xf>
    <xf numFmtId="0" fontId="1" fillId="0" borderId="0" xfId="3" applyAlignment="1">
      <alignment wrapText="1"/>
    </xf>
    <xf numFmtId="0" fontId="3" fillId="0" borderId="0" xfId="3" applyFont="1" applyAlignment="1">
      <alignment vertical="center"/>
    </xf>
    <xf numFmtId="1" fontId="9" fillId="2" borderId="6" xfId="3" applyNumberFormat="1" applyFont="1" applyFill="1" applyBorder="1" applyAlignment="1" applyProtection="1">
      <alignment wrapText="1"/>
    </xf>
    <xf numFmtId="1" fontId="9" fillId="2" borderId="8" xfId="3" applyNumberFormat="1" applyFont="1" applyFill="1" applyBorder="1" applyAlignment="1" applyProtection="1">
      <alignment wrapText="1"/>
    </xf>
    <xf numFmtId="0" fontId="3" fillId="0" borderId="9" xfId="3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0" fontId="2" fillId="0" borderId="0" xfId="3" applyFont="1" applyAlignment="1">
      <alignment vertical="center" wrapText="1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vertical="center" wrapText="1"/>
    </xf>
    <xf numFmtId="0" fontId="2" fillId="0" borderId="13" xfId="3" applyFont="1" applyBorder="1" applyAlignment="1">
      <alignment vertical="center"/>
    </xf>
    <xf numFmtId="0" fontId="2" fillId="0" borderId="13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" fontId="1" fillId="0" borderId="1" xfId="4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1" xfId="3" applyNumberFormat="1" applyBorder="1" applyAlignment="1">
      <alignment vertical="center" wrapText="1"/>
    </xf>
    <xf numFmtId="4" fontId="2" fillId="0" borderId="1" xfId="3" applyNumberFormat="1" applyFont="1" applyBorder="1" applyAlignment="1">
      <alignment vertical="center" wrapText="1"/>
    </xf>
    <xf numFmtId="3" fontId="1" fillId="0" borderId="1" xfId="3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4" fontId="1" fillId="0" borderId="0" xfId="4" applyNumberFormat="1" applyAlignment="1">
      <alignment vertical="center"/>
    </xf>
    <xf numFmtId="4" fontId="0" fillId="0" borderId="13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1" fillId="0" borderId="13" xfId="3" applyNumberFormat="1" applyFont="1" applyBorder="1" applyAlignment="1">
      <alignment vertical="center" wrapText="1"/>
    </xf>
    <xf numFmtId="0" fontId="1" fillId="0" borderId="0" xfId="3" applyFont="1" applyAlignment="1">
      <alignment vertical="center"/>
    </xf>
    <xf numFmtId="4" fontId="2" fillId="0" borderId="0" xfId="3" applyNumberFormat="1" applyFont="1" applyAlignment="1">
      <alignment vertical="center" wrapText="1"/>
    </xf>
    <xf numFmtId="4" fontId="1" fillId="0" borderId="0" xfId="3" applyNumberFormat="1" applyAlignment="1">
      <alignment vertical="center" wrapText="1"/>
    </xf>
    <xf numFmtId="4" fontId="1" fillId="0" borderId="0" xfId="3" applyNumberFormat="1" applyFont="1" applyAlignment="1">
      <alignment vertical="center" wrapText="1"/>
    </xf>
    <xf numFmtId="0" fontId="1" fillId="0" borderId="0" xfId="3" applyFont="1" applyAlignment="1">
      <alignment vertical="center" wrapText="1"/>
    </xf>
    <xf numFmtId="10" fontId="1" fillId="0" borderId="0" xfId="3" applyNumberFormat="1" applyAlignment="1">
      <alignment horizontal="left" vertical="center" wrapText="1"/>
    </xf>
    <xf numFmtId="0" fontId="9" fillId="2" borderId="0" xfId="2" applyNumberFormat="1" applyFont="1" applyFill="1" applyBorder="1" applyAlignment="1" applyProtection="1">
      <alignment horizontal="right" vertical="top" wrapText="1"/>
    </xf>
    <xf numFmtId="0" fontId="8" fillId="2" borderId="0" xfId="2" applyNumberFormat="1" applyFont="1" applyFill="1" applyBorder="1" applyAlignment="1" applyProtection="1">
      <alignment horizontal="left" wrapText="1"/>
    </xf>
    <xf numFmtId="0" fontId="12" fillId="3" borderId="3" xfId="2" applyNumberFormat="1" applyFont="1" applyFill="1" applyBorder="1" applyAlignment="1" applyProtection="1">
      <alignment horizontal="center" vertical="center" wrapText="1"/>
    </xf>
    <xf numFmtId="0" fontId="17" fillId="2" borderId="3" xfId="2" applyNumberFormat="1" applyFont="1" applyFill="1" applyBorder="1" applyAlignment="1" applyProtection="1">
      <alignment horizontal="center" vertical="center" wrapText="1"/>
    </xf>
    <xf numFmtId="10" fontId="17" fillId="2" borderId="3" xfId="2" applyNumberFormat="1" applyFont="1" applyFill="1" applyBorder="1" applyAlignment="1" applyProtection="1">
      <alignment horizontal="center" vertical="center" wrapText="1"/>
    </xf>
    <xf numFmtId="0" fontId="8" fillId="2" borderId="3" xfId="2" applyNumberFormat="1" applyFont="1" applyFill="1" applyBorder="1" applyAlignment="1" applyProtection="1">
      <alignment horizontal="center" vertical="center" wrapText="1"/>
    </xf>
    <xf numFmtId="10" fontId="8" fillId="2" borderId="3" xfId="2" applyNumberFormat="1" applyFont="1" applyFill="1" applyBorder="1" applyAlignment="1" applyProtection="1">
      <alignment horizontal="center" vertical="center" wrapText="1"/>
    </xf>
    <xf numFmtId="3" fontId="6" fillId="0" borderId="0" xfId="2" applyNumberFormat="1"/>
    <xf numFmtId="4" fontId="17" fillId="2" borderId="3" xfId="2" applyNumberFormat="1" applyFont="1" applyFill="1" applyBorder="1" applyAlignment="1" applyProtection="1">
      <alignment horizontal="center" vertical="center" wrapText="1"/>
    </xf>
    <xf numFmtId="0" fontId="8" fillId="2" borderId="0" xfId="2" applyNumberFormat="1" applyFont="1" applyFill="1" applyBorder="1" applyAlignment="1" applyProtection="1">
      <alignment horizontal="right" vertical="center" wrapText="1"/>
    </xf>
    <xf numFmtId="0" fontId="15" fillId="2" borderId="3" xfId="2" applyNumberFormat="1" applyFont="1" applyFill="1" applyBorder="1" applyAlignment="1" applyProtection="1">
      <alignment horizontal="center" vertical="center" wrapText="1"/>
    </xf>
    <xf numFmtId="0" fontId="7" fillId="2" borderId="0" xfId="2" applyNumberFormat="1" applyFont="1" applyFill="1" applyBorder="1" applyAlignment="1" applyProtection="1">
      <alignment horizontal="left" wrapText="1"/>
    </xf>
    <xf numFmtId="0" fontId="13" fillId="2" borderId="0" xfId="2" applyNumberFormat="1" applyFont="1" applyFill="1" applyBorder="1" applyAlignment="1" applyProtection="1">
      <alignment horizontal="right" vertical="center" wrapText="1"/>
    </xf>
    <xf numFmtId="0" fontId="17" fillId="2" borderId="3" xfId="2" applyNumberFormat="1" applyFont="1" applyFill="1" applyBorder="1" applyAlignment="1" applyProtection="1">
      <alignment horizontal="left" vertical="center" wrapText="1"/>
    </xf>
    <xf numFmtId="3" fontId="17" fillId="2" borderId="3" xfId="2" applyNumberFormat="1" applyFont="1" applyFill="1" applyBorder="1" applyAlignment="1" applyProtection="1">
      <alignment horizontal="right" vertical="center" wrapText="1"/>
    </xf>
    <xf numFmtId="4" fontId="17" fillId="2" borderId="3" xfId="2" applyNumberFormat="1" applyFont="1" applyFill="1" applyBorder="1" applyAlignment="1" applyProtection="1">
      <alignment horizontal="right" vertical="center" wrapText="1"/>
    </xf>
    <xf numFmtId="0" fontId="14" fillId="2" borderId="0" xfId="2" applyNumberFormat="1" applyFont="1" applyFill="1" applyBorder="1" applyAlignment="1" applyProtection="1">
      <alignment horizontal="left" wrapText="1"/>
    </xf>
    <xf numFmtId="0" fontId="15" fillId="2" borderId="0" xfId="2" applyNumberFormat="1" applyFont="1" applyFill="1" applyBorder="1" applyAlignment="1" applyProtection="1">
      <alignment horizontal="left" wrapText="1"/>
    </xf>
    <xf numFmtId="4" fontId="6" fillId="0" borderId="0" xfId="2" applyNumberFormat="1"/>
    <xf numFmtId="0" fontId="19" fillId="2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/>
    <xf numFmtId="10" fontId="20" fillId="3" borderId="3" xfId="2" applyNumberFormat="1" applyFont="1" applyFill="1" applyBorder="1" applyAlignment="1" applyProtection="1">
      <alignment horizontal="center" vertical="center" wrapText="1"/>
    </xf>
    <xf numFmtId="10" fontId="21" fillId="2" borderId="3" xfId="2" applyNumberFormat="1" applyFont="1" applyFill="1" applyBorder="1" applyAlignment="1" applyProtection="1">
      <alignment horizontal="center" vertical="center" wrapText="1"/>
    </xf>
    <xf numFmtId="0" fontId="21" fillId="2" borderId="4" xfId="2" applyNumberFormat="1" applyFont="1" applyFill="1" applyBorder="1" applyAlignment="1" applyProtection="1">
      <alignment horizontal="left" vertical="center" wrapText="1"/>
    </xf>
    <xf numFmtId="0" fontId="21" fillId="2" borderId="5" xfId="2" applyNumberFormat="1" applyFont="1" applyFill="1" applyBorder="1" applyAlignment="1" applyProtection="1">
      <alignment horizontal="left" vertical="center" wrapText="1"/>
    </xf>
    <xf numFmtId="3" fontId="21" fillId="0" borderId="4" xfId="2" applyNumberFormat="1" applyFont="1" applyFill="1" applyBorder="1" applyAlignment="1" applyProtection="1">
      <alignment horizontal="right" vertical="center" wrapText="1"/>
    </xf>
    <xf numFmtId="3" fontId="21" fillId="0" borderId="5" xfId="2" applyNumberFormat="1" applyFont="1" applyFill="1" applyBorder="1" applyAlignment="1" applyProtection="1">
      <alignment horizontal="right" vertical="center" wrapText="1"/>
    </xf>
    <xf numFmtId="3" fontId="21" fillId="2" borderId="4" xfId="2" applyNumberFormat="1" applyFont="1" applyFill="1" applyBorder="1" applyAlignment="1" applyProtection="1">
      <alignment horizontal="right" vertical="center" wrapText="1"/>
    </xf>
    <xf numFmtId="3" fontId="21" fillId="2" borderId="5" xfId="2" applyNumberFormat="1" applyFont="1" applyFill="1" applyBorder="1" applyAlignment="1" applyProtection="1">
      <alignment horizontal="right" vertical="center" wrapText="1"/>
    </xf>
    <xf numFmtId="10" fontId="15" fillId="2" borderId="3" xfId="2" applyNumberFormat="1" applyFont="1" applyFill="1" applyBorder="1" applyAlignment="1" applyProtection="1">
      <alignment horizontal="center" vertical="center" wrapText="1"/>
    </xf>
    <xf numFmtId="4" fontId="15" fillId="2" borderId="3" xfId="2" applyNumberFormat="1" applyFont="1" applyFill="1" applyBorder="1" applyAlignment="1" applyProtection="1">
      <alignment horizontal="center" vertical="center" wrapText="1"/>
    </xf>
    <xf numFmtId="4" fontId="22" fillId="0" borderId="0" xfId="2" applyNumberFormat="1" applyFont="1"/>
    <xf numFmtId="2" fontId="6" fillId="0" borderId="0" xfId="2" applyNumberFormat="1"/>
    <xf numFmtId="0" fontId="11" fillId="3" borderId="3" xfId="2" applyNumberFormat="1" applyFont="1" applyFill="1" applyBorder="1" applyAlignment="1" applyProtection="1">
      <alignment horizontal="center" vertical="center" wrapText="1"/>
    </xf>
    <xf numFmtId="0" fontId="24" fillId="2" borderId="3" xfId="2" applyNumberFormat="1" applyFont="1" applyFill="1" applyBorder="1" applyAlignment="1" applyProtection="1">
      <alignment horizontal="left" vertical="center" wrapText="1"/>
    </xf>
    <xf numFmtId="4" fontId="7" fillId="2" borderId="3" xfId="2" applyNumberFormat="1" applyFont="1" applyFill="1" applyBorder="1" applyAlignment="1" applyProtection="1">
      <alignment horizontal="right" vertical="center" wrapText="1"/>
    </xf>
    <xf numFmtId="4" fontId="7" fillId="2" borderId="0" xfId="2" applyNumberFormat="1" applyFont="1" applyFill="1" applyBorder="1" applyAlignment="1" applyProtection="1">
      <alignment horizontal="right" vertical="center" wrapText="1"/>
    </xf>
    <xf numFmtId="3" fontId="17" fillId="2" borderId="3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5" fillId="0" borderId="1" xfId="0" applyFont="1" applyBorder="1"/>
    <xf numFmtId="0" fontId="25" fillId="0" borderId="1" xfId="0" applyFont="1" applyBorder="1" applyAlignment="1">
      <alignment vertical="top"/>
    </xf>
    <xf numFmtId="3" fontId="25" fillId="0" borderId="1" xfId="0" applyNumberFormat="1" applyFont="1" applyBorder="1" applyAlignment="1">
      <alignment horizontal="right"/>
    </xf>
    <xf numFmtId="165" fontId="25" fillId="0" borderId="1" xfId="0" applyNumberFormat="1" applyFont="1" applyBorder="1" applyAlignment="1">
      <alignment horizontal="right"/>
    </xf>
    <xf numFmtId="0" fontId="25" fillId="0" borderId="0" xfId="0" applyFont="1"/>
    <xf numFmtId="0" fontId="25" fillId="0" borderId="1" xfId="0" applyFont="1" applyBorder="1" applyAlignment="1"/>
    <xf numFmtId="3" fontId="25" fillId="0" borderId="1" xfId="0" applyNumberFormat="1" applyFont="1" applyBorder="1"/>
    <xf numFmtId="165" fontId="25" fillId="0" borderId="1" xfId="0" applyNumberFormat="1" applyFont="1" applyBorder="1"/>
    <xf numFmtId="3" fontId="25" fillId="0" borderId="1" xfId="0" applyNumberFormat="1" applyFont="1" applyBorder="1" applyAlignme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/>
    <xf numFmtId="166" fontId="0" fillId="0" borderId="0" xfId="0" applyNumberFormat="1"/>
    <xf numFmtId="1" fontId="25" fillId="0" borderId="0" xfId="0" applyNumberFormat="1" applyFont="1" applyAlignment="1">
      <alignment horizontal="left"/>
    </xf>
    <xf numFmtId="0" fontId="26" fillId="0" borderId="0" xfId="0" applyFont="1"/>
    <xf numFmtId="0" fontId="0" fillId="0" borderId="0" xfId="0" applyAlignme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10" fontId="0" fillId="0" borderId="1" xfId="13" applyNumberFormat="1" applyFont="1" applyBorder="1" applyAlignment="1">
      <alignment horizontal="right"/>
    </xf>
    <xf numFmtId="10" fontId="0" fillId="0" borderId="1" xfId="13" applyNumberFormat="1" applyFont="1" applyBorder="1" applyAlignment="1"/>
    <xf numFmtId="3" fontId="0" fillId="0" borderId="1" xfId="0" applyNumberFormat="1" applyBorder="1"/>
    <xf numFmtId="10" fontId="0" fillId="0" borderId="0" xfId="13" applyNumberFormat="1" applyFont="1"/>
    <xf numFmtId="10" fontId="0" fillId="0" borderId="1" xfId="13" applyNumberFormat="1" applyFont="1" applyFill="1" applyBorder="1" applyAlignment="1"/>
    <xf numFmtId="4" fontId="0" fillId="0" borderId="0" xfId="13" applyNumberFormat="1" applyFont="1"/>
    <xf numFmtId="0" fontId="29" fillId="0" borderId="0" xfId="0" applyFont="1"/>
    <xf numFmtId="4" fontId="25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167" fontId="2" fillId="0" borderId="0" xfId="0" applyNumberFormat="1" applyFont="1"/>
    <xf numFmtId="0" fontId="2" fillId="0" borderId="0" xfId="0" applyFont="1"/>
    <xf numFmtId="3" fontId="30" fillId="0" borderId="0" xfId="0" applyNumberFormat="1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7" fillId="2" borderId="4" xfId="2" applyNumberFormat="1" applyFont="1" applyFill="1" applyBorder="1" applyAlignment="1" applyProtection="1">
      <alignment horizontal="left" vertical="center" wrapText="1"/>
    </xf>
    <xf numFmtId="0" fontId="7" fillId="2" borderId="5" xfId="2" applyNumberFormat="1" applyFont="1" applyFill="1" applyBorder="1" applyAlignment="1" applyProtection="1">
      <alignment horizontal="left" vertical="center" wrapText="1"/>
    </xf>
    <xf numFmtId="0" fontId="12" fillId="2" borderId="4" xfId="2" applyNumberFormat="1" applyFont="1" applyFill="1" applyBorder="1" applyAlignment="1" applyProtection="1">
      <alignment horizontal="left" vertical="center" wrapText="1"/>
    </xf>
    <xf numFmtId="0" fontId="12" fillId="2" borderId="6" xfId="2" applyNumberFormat="1" applyFont="1" applyFill="1" applyBorder="1" applyAlignment="1" applyProtection="1">
      <alignment horizontal="left" vertical="center" wrapText="1"/>
    </xf>
    <xf numFmtId="0" fontId="13" fillId="2" borderId="6" xfId="2" applyNumberFormat="1" applyFont="1" applyFill="1" applyBorder="1" applyAlignment="1" applyProtection="1">
      <alignment horizontal="right" vertical="center" wrapText="1"/>
    </xf>
    <xf numFmtId="0" fontId="13" fillId="2" borderId="5" xfId="2" applyNumberFormat="1" applyFont="1" applyFill="1" applyBorder="1" applyAlignment="1" applyProtection="1">
      <alignment horizontal="right" vertical="center" wrapText="1"/>
    </xf>
    <xf numFmtId="0" fontId="12" fillId="3" borderId="4" xfId="2" applyNumberFormat="1" applyFont="1" applyFill="1" applyBorder="1" applyAlignment="1" applyProtection="1">
      <alignment horizontal="left" vertical="center" wrapText="1"/>
    </xf>
    <xf numFmtId="0" fontId="12" fillId="3" borderId="6" xfId="2" applyNumberFormat="1" applyFont="1" applyFill="1" applyBorder="1" applyAlignment="1" applyProtection="1">
      <alignment horizontal="left" vertical="center" wrapText="1"/>
    </xf>
    <xf numFmtId="0" fontId="13" fillId="3" borderId="6" xfId="2" applyNumberFormat="1" applyFont="1" applyFill="1" applyBorder="1" applyAlignment="1" applyProtection="1">
      <alignment horizontal="right" vertical="center" wrapText="1"/>
    </xf>
    <xf numFmtId="0" fontId="13" fillId="3" borderId="5" xfId="2" applyNumberFormat="1" applyFont="1" applyFill="1" applyBorder="1" applyAlignment="1" applyProtection="1">
      <alignment horizontal="right" vertical="center" wrapText="1"/>
    </xf>
    <xf numFmtId="0" fontId="12" fillId="2" borderId="0" xfId="2" applyNumberFormat="1" applyFont="1" applyFill="1" applyBorder="1" applyAlignment="1" applyProtection="1">
      <alignment horizontal="left" vertical="center" wrapText="1"/>
    </xf>
    <xf numFmtId="0" fontId="10" fillId="3" borderId="4" xfId="2" applyNumberFormat="1" applyFont="1" applyFill="1" applyBorder="1" applyAlignment="1" applyProtection="1">
      <alignment horizontal="center" vertical="center" wrapText="1"/>
    </xf>
    <xf numFmtId="0" fontId="10" fillId="3" borderId="5" xfId="2" applyNumberFormat="1" applyFont="1" applyFill="1" applyBorder="1" applyAlignment="1" applyProtection="1">
      <alignment horizontal="center" vertical="center" wrapText="1"/>
    </xf>
    <xf numFmtId="0" fontId="11" fillId="2" borderId="4" xfId="2" applyNumberFormat="1" applyFont="1" applyFill="1" applyBorder="1" applyAlignment="1" applyProtection="1">
      <alignment horizontal="center" vertical="center" wrapText="1"/>
    </xf>
    <xf numFmtId="0" fontId="11" fillId="2" borderId="5" xfId="2" applyNumberFormat="1" applyFont="1" applyFill="1" applyBorder="1" applyAlignment="1" applyProtection="1">
      <alignment horizontal="center" vertical="center" wrapText="1"/>
    </xf>
    <xf numFmtId="0" fontId="7" fillId="2" borderId="0" xfId="2" applyNumberFormat="1" applyFont="1" applyFill="1" applyBorder="1" applyAlignment="1" applyProtection="1">
      <alignment horizontal="left" wrapText="1"/>
    </xf>
    <xf numFmtId="0" fontId="8" fillId="2" borderId="2" xfId="2" applyNumberFormat="1" applyFont="1" applyFill="1" applyBorder="1" applyAlignment="1" applyProtection="1">
      <alignment horizontal="left" wrapText="1"/>
    </xf>
    <xf numFmtId="0" fontId="8" fillId="2" borderId="0" xfId="2" applyNumberFormat="1" applyFont="1" applyFill="1" applyBorder="1" applyAlignment="1" applyProtection="1">
      <alignment horizontal="left" wrapText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1" fontId="8" fillId="2" borderId="2" xfId="2" applyNumberFormat="1" applyFont="1" applyFill="1" applyBorder="1" applyAlignment="1" applyProtection="1">
      <alignment horizontal="left" wrapText="1"/>
    </xf>
    <xf numFmtId="0" fontId="8" fillId="2" borderId="0" xfId="2" applyNumberFormat="1" applyFont="1" applyFill="1" applyBorder="1" applyAlignment="1" applyProtection="1">
      <alignment horizontal="right" wrapText="1"/>
    </xf>
    <xf numFmtId="0" fontId="2" fillId="0" borderId="10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4" xfId="2" applyNumberFormat="1" applyFont="1" applyFill="1" applyBorder="1" applyAlignment="1" applyProtection="1">
      <alignment horizontal="left" vertical="center" wrapText="1"/>
    </xf>
    <xf numFmtId="0" fontId="8" fillId="2" borderId="5" xfId="2" applyNumberFormat="1" applyFont="1" applyFill="1" applyBorder="1" applyAlignment="1" applyProtection="1">
      <alignment horizontal="left" vertical="center" wrapText="1"/>
    </xf>
    <xf numFmtId="164" fontId="8" fillId="2" borderId="4" xfId="2" applyNumberFormat="1" applyFont="1" applyFill="1" applyBorder="1" applyAlignment="1" applyProtection="1">
      <alignment horizontal="center" vertical="center" wrapText="1"/>
    </xf>
    <xf numFmtId="164" fontId="8" fillId="2" borderId="5" xfId="2" applyNumberFormat="1" applyFont="1" applyFill="1" applyBorder="1" applyAlignment="1" applyProtection="1">
      <alignment horizontal="center" vertical="center" wrapText="1"/>
    </xf>
    <xf numFmtId="0" fontId="11" fillId="2" borderId="0" xfId="2" applyNumberFormat="1" applyFont="1" applyFill="1" applyBorder="1" applyAlignment="1" applyProtection="1">
      <alignment horizontal="left" wrapText="1"/>
    </xf>
    <xf numFmtId="0" fontId="11" fillId="2" borderId="2" xfId="2" applyNumberFormat="1" applyFont="1" applyFill="1" applyBorder="1" applyAlignment="1" applyProtection="1">
      <alignment horizontal="right" wrapText="1"/>
    </xf>
    <xf numFmtId="3" fontId="8" fillId="2" borderId="4" xfId="2" applyNumberFormat="1" applyFont="1" applyFill="1" applyBorder="1" applyAlignment="1" applyProtection="1">
      <alignment horizontal="right" vertical="center" wrapText="1"/>
    </xf>
    <xf numFmtId="3" fontId="8" fillId="2" borderId="5" xfId="2" applyNumberFormat="1" applyFont="1" applyFill="1" applyBorder="1" applyAlignment="1" applyProtection="1">
      <alignment horizontal="right" vertical="center" wrapText="1"/>
    </xf>
    <xf numFmtId="3" fontId="8" fillId="2" borderId="4" xfId="2" applyNumberFormat="1" applyFont="1" applyFill="1" applyBorder="1" applyAlignment="1" applyProtection="1">
      <alignment horizontal="center" vertical="center" wrapText="1"/>
    </xf>
    <xf numFmtId="3" fontId="8" fillId="2" borderId="5" xfId="2" applyNumberFormat="1" applyFont="1" applyFill="1" applyBorder="1" applyAlignment="1" applyProtection="1">
      <alignment horizontal="center" vertical="center" wrapText="1"/>
    </xf>
    <xf numFmtId="0" fontId="17" fillId="2" borderId="4" xfId="2" applyNumberFormat="1" applyFont="1" applyFill="1" applyBorder="1" applyAlignment="1" applyProtection="1">
      <alignment horizontal="left" vertical="center" wrapText="1"/>
    </xf>
    <xf numFmtId="0" fontId="17" fillId="2" borderId="5" xfId="2" applyNumberFormat="1" applyFont="1" applyFill="1" applyBorder="1" applyAlignment="1" applyProtection="1">
      <alignment horizontal="left" vertical="center" wrapText="1"/>
    </xf>
    <xf numFmtId="3" fontId="17" fillId="2" borderId="4" xfId="2" applyNumberFormat="1" applyFont="1" applyFill="1" applyBorder="1" applyAlignment="1" applyProtection="1">
      <alignment horizontal="right" vertical="center" wrapText="1"/>
    </xf>
    <xf numFmtId="3" fontId="17" fillId="2" borderId="5" xfId="2" applyNumberFormat="1" applyFont="1" applyFill="1" applyBorder="1" applyAlignment="1" applyProtection="1">
      <alignment horizontal="right" vertical="center" wrapText="1"/>
    </xf>
    <xf numFmtId="3" fontId="15" fillId="2" borderId="4" xfId="2" applyNumberFormat="1" applyFont="1" applyFill="1" applyBorder="1" applyAlignment="1" applyProtection="1">
      <alignment horizontal="right" vertical="center" wrapText="1"/>
    </xf>
    <xf numFmtId="3" fontId="15" fillId="2" borderId="5" xfId="2" applyNumberFormat="1" applyFont="1" applyFill="1" applyBorder="1" applyAlignment="1" applyProtection="1">
      <alignment horizontal="right" vertical="center" wrapText="1"/>
    </xf>
    <xf numFmtId="0" fontId="16" fillId="2" borderId="0" xfId="2" applyNumberFormat="1" applyFont="1" applyFill="1" applyBorder="1" applyAlignment="1" applyProtection="1">
      <alignment horizontal="center" vertical="top" wrapText="1"/>
    </xf>
    <xf numFmtId="0" fontId="8" fillId="2" borderId="0" xfId="2" applyNumberFormat="1" applyFont="1" applyFill="1" applyBorder="1" applyAlignment="1" applyProtection="1">
      <alignment horizontal="center" vertical="top" wrapText="1"/>
    </xf>
    <xf numFmtId="0" fontId="12" fillId="3" borderId="4" xfId="2" applyNumberFormat="1" applyFont="1" applyFill="1" applyBorder="1" applyAlignment="1" applyProtection="1">
      <alignment horizontal="center" vertical="center" wrapText="1"/>
    </xf>
    <xf numFmtId="0" fontId="12" fillId="3" borderId="5" xfId="2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wrapText="1"/>
    </xf>
    <xf numFmtId="0" fontId="15" fillId="2" borderId="0" xfId="2" applyNumberFormat="1" applyFont="1" applyFill="1" applyBorder="1" applyAlignment="1" applyProtection="1">
      <alignment horizontal="left" wrapText="1"/>
    </xf>
    <xf numFmtId="0" fontId="18" fillId="2" borderId="0" xfId="2" applyNumberFormat="1" applyFont="1" applyFill="1" applyBorder="1" applyAlignment="1" applyProtection="1">
      <alignment horizontal="center" vertical="top" wrapText="1"/>
    </xf>
    <xf numFmtId="0" fontId="9" fillId="2" borderId="0" xfId="2" applyNumberFormat="1" applyFont="1" applyFill="1" applyBorder="1" applyAlignment="1" applyProtection="1">
      <alignment horizontal="center" vertical="top" wrapText="1"/>
    </xf>
    <xf numFmtId="0" fontId="12" fillId="3" borderId="15" xfId="2" applyNumberFormat="1" applyFont="1" applyFill="1" applyBorder="1" applyAlignment="1" applyProtection="1">
      <alignment horizontal="center" vertical="center" wrapText="1"/>
    </xf>
    <xf numFmtId="0" fontId="12" fillId="3" borderId="16" xfId="2" applyNumberFormat="1" applyFont="1" applyFill="1" applyBorder="1" applyAlignment="1" applyProtection="1">
      <alignment horizontal="center" vertical="center" wrapText="1"/>
    </xf>
    <xf numFmtId="0" fontId="12" fillId="3" borderId="6" xfId="2" applyNumberFormat="1" applyFont="1" applyFill="1" applyBorder="1" applyAlignment="1" applyProtection="1">
      <alignment horizontal="center" vertical="center" wrapText="1"/>
    </xf>
    <xf numFmtId="4" fontId="17" fillId="2" borderId="4" xfId="2" applyNumberFormat="1" applyFont="1" applyFill="1" applyBorder="1" applyAlignment="1" applyProtection="1">
      <alignment horizontal="right" vertical="center" wrapText="1"/>
    </xf>
    <xf numFmtId="4" fontId="17" fillId="2" borderId="5" xfId="2" applyNumberFormat="1" applyFont="1" applyFill="1" applyBorder="1" applyAlignment="1" applyProtection="1">
      <alignment horizontal="right" vertical="center" wrapText="1"/>
    </xf>
    <xf numFmtId="1" fontId="9" fillId="2" borderId="2" xfId="2" applyNumberFormat="1" applyFont="1" applyFill="1" applyBorder="1" applyAlignment="1" applyProtection="1">
      <alignment horizontal="left" wrapText="1"/>
    </xf>
    <xf numFmtId="0" fontId="9" fillId="2" borderId="0" xfId="2" applyNumberFormat="1" applyFont="1" applyFill="1" applyBorder="1" applyAlignment="1" applyProtection="1">
      <alignment horizontal="left" wrapText="1"/>
    </xf>
    <xf numFmtId="0" fontId="9" fillId="2" borderId="2" xfId="2" applyNumberFormat="1" applyFont="1" applyFill="1" applyBorder="1" applyAlignment="1" applyProtection="1">
      <alignment horizontal="left" wrapText="1"/>
    </xf>
    <xf numFmtId="0" fontId="15" fillId="2" borderId="4" xfId="2" applyNumberFormat="1" applyFont="1" applyFill="1" applyBorder="1" applyAlignment="1" applyProtection="1">
      <alignment horizontal="left" vertical="center" wrapText="1"/>
    </xf>
    <xf numFmtId="0" fontId="15" fillId="2" borderId="5" xfId="2" applyNumberFormat="1" applyFont="1" applyFill="1" applyBorder="1" applyAlignment="1" applyProtection="1">
      <alignment horizontal="left" vertical="center" wrapText="1"/>
    </xf>
    <xf numFmtId="10" fontId="15" fillId="2" borderId="4" xfId="2" applyNumberFormat="1" applyFont="1" applyFill="1" applyBorder="1" applyAlignment="1" applyProtection="1">
      <alignment horizontal="right" vertical="center" wrapText="1"/>
    </xf>
    <xf numFmtId="10" fontId="15" fillId="2" borderId="5" xfId="2" applyNumberFormat="1" applyFont="1" applyFill="1" applyBorder="1" applyAlignment="1" applyProtection="1">
      <alignment horizontal="right" vertical="center" wrapText="1"/>
    </xf>
    <xf numFmtId="0" fontId="23" fillId="2" borderId="0" xfId="2" applyNumberFormat="1" applyFont="1" applyFill="1" applyBorder="1" applyAlignment="1" applyProtection="1">
      <alignment horizontal="left" wrapText="1"/>
    </xf>
    <xf numFmtId="0" fontId="23" fillId="2" borderId="2" xfId="2" applyNumberFormat="1" applyFont="1" applyFill="1" applyBorder="1" applyAlignment="1" applyProtection="1">
      <alignment horizontal="right" wrapText="1"/>
    </xf>
    <xf numFmtId="0" fontId="21" fillId="2" borderId="4" xfId="2" applyNumberFormat="1" applyFont="1" applyFill="1" applyBorder="1" applyAlignment="1" applyProtection="1">
      <alignment horizontal="left" vertical="center" wrapText="1"/>
    </xf>
    <xf numFmtId="0" fontId="21" fillId="2" borderId="5" xfId="2" applyNumberFormat="1" applyFont="1" applyFill="1" applyBorder="1" applyAlignment="1" applyProtection="1">
      <alignment horizontal="left" vertical="center" wrapText="1"/>
    </xf>
    <xf numFmtId="3" fontId="21" fillId="0" borderId="4" xfId="2" applyNumberFormat="1" applyFont="1" applyFill="1" applyBorder="1" applyAlignment="1" applyProtection="1">
      <alignment horizontal="right" vertical="center" wrapText="1"/>
    </xf>
    <xf numFmtId="3" fontId="21" fillId="0" borderId="5" xfId="2" applyNumberFormat="1" applyFont="1" applyFill="1" applyBorder="1" applyAlignment="1" applyProtection="1">
      <alignment horizontal="right" vertical="center" wrapText="1"/>
    </xf>
    <xf numFmtId="3" fontId="21" fillId="2" borderId="4" xfId="2" applyNumberFormat="1" applyFont="1" applyFill="1" applyBorder="1" applyAlignment="1" applyProtection="1">
      <alignment horizontal="right" vertical="center" wrapText="1"/>
    </xf>
    <xf numFmtId="3" fontId="21" fillId="2" borderId="5" xfId="2" applyNumberFormat="1" applyFont="1" applyFill="1" applyBorder="1" applyAlignment="1" applyProtection="1">
      <alignment horizontal="right" vertical="center" wrapText="1"/>
    </xf>
    <xf numFmtId="0" fontId="20" fillId="2" borderId="7" xfId="2" applyNumberFormat="1" applyFont="1" applyFill="1" applyBorder="1" applyAlignment="1" applyProtection="1">
      <alignment horizontal="center" vertical="top" wrapText="1"/>
    </xf>
    <xf numFmtId="0" fontId="20" fillId="3" borderId="4" xfId="2" applyNumberFormat="1" applyFont="1" applyFill="1" applyBorder="1" applyAlignment="1" applyProtection="1">
      <alignment horizontal="center" vertical="center" wrapText="1"/>
    </xf>
    <xf numFmtId="0" fontId="20" fillId="3" borderId="5" xfId="2" applyNumberFormat="1" applyFont="1" applyFill="1" applyBorder="1" applyAlignment="1" applyProtection="1">
      <alignment horizontal="center" vertical="center" wrapText="1"/>
    </xf>
    <xf numFmtId="1" fontId="9" fillId="2" borderId="6" xfId="2" applyNumberFormat="1" applyFont="1" applyFill="1" applyBorder="1" applyAlignment="1" applyProtection="1">
      <alignment horizontal="left" wrapText="1"/>
    </xf>
    <xf numFmtId="0" fontId="9" fillId="2" borderId="7" xfId="2" applyNumberFormat="1" applyFont="1" applyFill="1" applyBorder="1" applyAlignment="1" applyProtection="1">
      <alignment horizontal="left" wrapText="1"/>
    </xf>
    <xf numFmtId="0" fontId="9" fillId="2" borderId="6" xfId="2" applyNumberFormat="1" applyFont="1" applyFill="1" applyBorder="1" applyAlignment="1" applyProtection="1">
      <alignment horizontal="left" wrapText="1"/>
    </xf>
    <xf numFmtId="0" fontId="13" fillId="3" borderId="4" xfId="2" applyNumberFormat="1" applyFont="1" applyFill="1" applyBorder="1" applyAlignment="1" applyProtection="1">
      <alignment horizontal="right" vertical="center" wrapText="1"/>
    </xf>
    <xf numFmtId="4" fontId="7" fillId="2" borderId="4" xfId="2" applyNumberFormat="1" applyFont="1" applyFill="1" applyBorder="1" applyAlignment="1" applyProtection="1">
      <alignment horizontal="right" vertical="center" wrapText="1"/>
    </xf>
    <xf numFmtId="4" fontId="7" fillId="2" borderId="5" xfId="2" applyNumberFormat="1" applyFont="1" applyFill="1" applyBorder="1" applyAlignment="1" applyProtection="1">
      <alignment horizontal="right" vertical="center" wrapText="1"/>
    </xf>
    <xf numFmtId="0" fontId="10" fillId="3" borderId="15" xfId="2" applyNumberFormat="1" applyFont="1" applyFill="1" applyBorder="1" applyAlignment="1" applyProtection="1">
      <alignment horizontal="center" vertical="center" wrapText="1"/>
    </xf>
    <xf numFmtId="0" fontId="10" fillId="3" borderId="19" xfId="2" applyNumberFormat="1" applyFont="1" applyFill="1" applyBorder="1" applyAlignment="1" applyProtection="1">
      <alignment horizontal="center" vertical="center" wrapText="1"/>
    </xf>
    <xf numFmtId="0" fontId="10" fillId="3" borderId="16" xfId="2" applyNumberFormat="1" applyFont="1" applyFill="1" applyBorder="1" applyAlignment="1" applyProtection="1">
      <alignment horizontal="center" vertical="center" wrapText="1"/>
    </xf>
    <xf numFmtId="0" fontId="10" fillId="3" borderId="17" xfId="2" applyNumberFormat="1" applyFont="1" applyFill="1" applyBorder="1" applyAlignment="1" applyProtection="1">
      <alignment horizontal="center" vertical="center" wrapText="1"/>
    </xf>
    <xf numFmtId="0" fontId="10" fillId="3" borderId="2" xfId="2" applyNumberFormat="1" applyFont="1" applyFill="1" applyBorder="1" applyAlignment="1" applyProtection="1">
      <alignment horizontal="center" vertical="center" wrapText="1"/>
    </xf>
    <xf numFmtId="0" fontId="10" fillId="3" borderId="18" xfId="2" applyNumberFormat="1" applyFont="1" applyFill="1" applyBorder="1" applyAlignment="1" applyProtection="1">
      <alignment horizontal="center" vertical="center" wrapText="1"/>
    </xf>
    <xf numFmtId="0" fontId="10" fillId="3" borderId="20" xfId="2" applyNumberFormat="1" applyFont="1" applyFill="1" applyBorder="1" applyAlignment="1" applyProtection="1">
      <alignment horizontal="center" vertical="center" wrapText="1"/>
    </xf>
    <xf numFmtId="0" fontId="10" fillId="3" borderId="7" xfId="2" applyNumberFormat="1" applyFont="1" applyFill="1" applyBorder="1" applyAlignment="1" applyProtection="1">
      <alignment horizontal="center" vertical="center" wrapText="1"/>
    </xf>
    <xf numFmtId="0" fontId="10" fillId="3" borderId="21" xfId="2" applyNumberFormat="1" applyFont="1" applyFill="1" applyBorder="1" applyAlignment="1" applyProtection="1">
      <alignment horizontal="center" vertical="center" wrapText="1"/>
    </xf>
    <xf numFmtId="0" fontId="10" fillId="3" borderId="6" xfId="2" applyNumberFormat="1" applyFont="1" applyFill="1" applyBorder="1" applyAlignment="1" applyProtection="1">
      <alignment horizontal="center" vertical="center" wrapText="1"/>
    </xf>
    <xf numFmtId="0" fontId="11" fillId="3" borderId="4" xfId="2" applyNumberFormat="1" applyFont="1" applyFill="1" applyBorder="1" applyAlignment="1" applyProtection="1">
      <alignment horizontal="center" vertical="center" wrapText="1"/>
    </xf>
    <xf numFmtId="0" fontId="11" fillId="3" borderId="5" xfId="2" applyNumberFormat="1" applyFont="1" applyFill="1" applyBorder="1" applyAlignment="1" applyProtection="1">
      <alignment horizontal="center" vertical="center" wrapText="1"/>
    </xf>
    <xf numFmtId="0" fontId="20" fillId="2" borderId="0" xfId="2" applyNumberFormat="1" applyFont="1" applyFill="1" applyBorder="1" applyAlignment="1" applyProtection="1">
      <alignment horizontal="center" vertical="top" wrapText="1"/>
    </xf>
    <xf numFmtId="0" fontId="20" fillId="2" borderId="0" xfId="2" applyNumberFormat="1" applyFont="1" applyFill="1" applyBorder="1" applyAlignment="1" applyProtection="1">
      <alignment horizontal="right"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/>
    <xf numFmtId="4" fontId="17" fillId="2" borderId="4" xfId="2" applyNumberFormat="1" applyFont="1" applyFill="1" applyBorder="1" applyAlignment="1" applyProtection="1">
      <alignment horizontal="center" vertical="center" wrapText="1"/>
    </xf>
    <xf numFmtId="4" fontId="17" fillId="2" borderId="5" xfId="2" applyNumberFormat="1" applyFont="1" applyFill="1" applyBorder="1" applyAlignment="1" applyProtection="1">
      <alignment horizontal="center" vertical="center" wrapText="1"/>
    </xf>
    <xf numFmtId="10" fontId="17" fillId="2" borderId="4" xfId="2" applyNumberFormat="1" applyFont="1" applyFill="1" applyBorder="1" applyAlignment="1" applyProtection="1">
      <alignment horizontal="center" vertical="center" wrapText="1"/>
    </xf>
    <xf numFmtId="10" fontId="17" fillId="2" borderId="5" xfId="2" applyNumberFormat="1" applyFont="1" applyFill="1" applyBorder="1" applyAlignment="1" applyProtection="1">
      <alignment horizontal="center" vertical="center" wrapText="1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3" fontId="17" fillId="2" borderId="5" xfId="2" applyNumberFormat="1" applyFont="1" applyFill="1" applyBorder="1" applyAlignment="1" applyProtection="1">
      <alignment horizontal="center" vertical="center" wrapText="1"/>
    </xf>
    <xf numFmtId="0" fontId="9" fillId="2" borderId="0" xfId="2" applyNumberFormat="1" applyFont="1" applyFill="1" applyBorder="1" applyAlignment="1" applyProtection="1">
      <alignment horizontal="right" vertical="center"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/>
    <xf numFmtId="0" fontId="3" fillId="0" borderId="11" xfId="0" applyFont="1" applyFill="1" applyBorder="1" applyAlignment="1"/>
    <xf numFmtId="1" fontId="3" fillId="0" borderId="9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</cellXfs>
  <cellStyles count="14">
    <cellStyle name="Hyperlink" xfId="1" builtinId="8"/>
    <cellStyle name="Normal" xfId="0" builtinId="0"/>
    <cellStyle name="Normal 10" xfId="5"/>
    <cellStyle name="Normal 11" xfId="4"/>
    <cellStyle name="Normal 2" xfId="2"/>
    <cellStyle name="Normal 2 2" xfId="3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ercent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naprijedinvest@naprijedinvest.ba" TargetMode="External"/><Relationship Id="rId2" Type="http://schemas.openxmlformats.org/officeDocument/2006/relationships/hyperlink" Target="http://www.naprijedinvest.ba/" TargetMode="External"/><Relationship Id="rId1" Type="http://schemas.openxmlformats.org/officeDocument/2006/relationships/hyperlink" Target="mailto:infonaprijedinvest@naprijedinvest.b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prijedinvest.b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29"/>
  <sheetViews>
    <sheetView topLeftCell="A4" workbookViewId="0">
      <selection activeCell="A5" sqref="A5"/>
    </sheetView>
  </sheetViews>
  <sheetFormatPr defaultRowHeight="15"/>
  <cols>
    <col min="1" max="1" width="67.28515625" customWidth="1"/>
    <col min="2" max="2" width="50" customWidth="1"/>
    <col min="3" max="3" width="21.28515625" customWidth="1"/>
    <col min="4" max="4" width="22" customWidth="1"/>
  </cols>
  <sheetData>
    <row r="4" spans="1:4">
      <c r="A4" s="131" t="s">
        <v>0</v>
      </c>
      <c r="B4" s="131"/>
      <c r="C4" s="131"/>
      <c r="D4" s="131"/>
    </row>
    <row r="6" spans="1:4">
      <c r="A6" s="1" t="s">
        <v>1</v>
      </c>
      <c r="B6" s="1" t="s">
        <v>2</v>
      </c>
      <c r="C6" s="1" t="s">
        <v>3</v>
      </c>
    </row>
    <row r="7" spans="1:4">
      <c r="A7" s="2" t="s">
        <v>4</v>
      </c>
      <c r="B7" s="3"/>
      <c r="C7" s="3"/>
    </row>
    <row r="8" spans="1:4" ht="30">
      <c r="A8" s="3" t="s">
        <v>5</v>
      </c>
      <c r="B8" s="4" t="s">
        <v>6</v>
      </c>
      <c r="C8" s="3"/>
    </row>
    <row r="9" spans="1:4">
      <c r="A9" s="3" t="s">
        <v>7</v>
      </c>
      <c r="B9" s="3" t="s">
        <v>8</v>
      </c>
      <c r="C9" s="3"/>
    </row>
    <row r="10" spans="1:4">
      <c r="A10" s="3" t="s">
        <v>9</v>
      </c>
      <c r="B10" s="5" t="s">
        <v>10</v>
      </c>
      <c r="C10" s="3"/>
    </row>
    <row r="11" spans="1:4">
      <c r="A11" s="3" t="s">
        <v>11</v>
      </c>
      <c r="B11" s="5" t="s">
        <v>12</v>
      </c>
      <c r="C11" s="3"/>
    </row>
    <row r="12" spans="1:4">
      <c r="A12" s="3" t="s">
        <v>13</v>
      </c>
      <c r="B12" s="3" t="s">
        <v>14</v>
      </c>
      <c r="C12" s="3"/>
    </row>
    <row r="13" spans="1:4">
      <c r="A13" s="3" t="s">
        <v>15</v>
      </c>
      <c r="B13" s="3" t="s">
        <v>16</v>
      </c>
      <c r="C13" s="3"/>
    </row>
    <row r="14" spans="1:4">
      <c r="A14" s="3" t="s">
        <v>17</v>
      </c>
      <c r="B14" s="3" t="s">
        <v>18</v>
      </c>
      <c r="C14" s="3"/>
    </row>
    <row r="15" spans="1:4">
      <c r="A15" s="3" t="s">
        <v>19</v>
      </c>
      <c r="B15" s="3" t="s">
        <v>20</v>
      </c>
      <c r="C15" s="3"/>
    </row>
    <row r="16" spans="1:4">
      <c r="A16" s="3" t="s">
        <v>21</v>
      </c>
      <c r="B16" s="3" t="s">
        <v>22</v>
      </c>
      <c r="C16" s="3"/>
    </row>
    <row r="17" spans="1:3">
      <c r="A17" s="3" t="s">
        <v>23</v>
      </c>
      <c r="B17" s="3" t="s">
        <v>24</v>
      </c>
      <c r="C17" s="3"/>
    </row>
    <row r="18" spans="1:3">
      <c r="A18" s="2" t="s">
        <v>25</v>
      </c>
      <c r="B18" s="3"/>
      <c r="C18" s="3"/>
    </row>
    <row r="19" spans="1:3" ht="45">
      <c r="A19" s="3" t="s">
        <v>5</v>
      </c>
      <c r="B19" s="4" t="s">
        <v>26</v>
      </c>
      <c r="C19" s="3"/>
    </row>
    <row r="20" spans="1:3">
      <c r="A20" s="3" t="s">
        <v>7</v>
      </c>
      <c r="B20" s="3" t="s">
        <v>8</v>
      </c>
      <c r="C20" s="3"/>
    </row>
    <row r="21" spans="1:3">
      <c r="A21" s="3" t="s">
        <v>9</v>
      </c>
      <c r="B21" s="5" t="s">
        <v>10</v>
      </c>
      <c r="C21" s="3"/>
    </row>
    <row r="22" spans="1:3">
      <c r="A22" s="3" t="s">
        <v>11</v>
      </c>
      <c r="B22" s="5" t="s">
        <v>12</v>
      </c>
      <c r="C22" s="3"/>
    </row>
    <row r="23" spans="1:3" ht="15.75">
      <c r="A23" s="3" t="s">
        <v>27</v>
      </c>
      <c r="B23" s="6" t="s">
        <v>28</v>
      </c>
      <c r="C23" s="3"/>
    </row>
    <row r="24" spans="1:3">
      <c r="A24" s="3" t="s">
        <v>29</v>
      </c>
      <c r="B24" s="3" t="s">
        <v>30</v>
      </c>
      <c r="C24" s="3"/>
    </row>
    <row r="25" spans="1:3">
      <c r="A25" s="3" t="s">
        <v>31</v>
      </c>
      <c r="B25" s="3" t="s">
        <v>32</v>
      </c>
      <c r="C25" s="3"/>
    </row>
    <row r="26" spans="1:3">
      <c r="A26" s="3" t="s">
        <v>33</v>
      </c>
      <c r="B26" s="3" t="s">
        <v>34</v>
      </c>
      <c r="C26" s="3"/>
    </row>
    <row r="27" spans="1:3">
      <c r="A27" s="3" t="s">
        <v>35</v>
      </c>
      <c r="B27" s="3"/>
      <c r="C27" s="3"/>
    </row>
    <row r="28" spans="1:3">
      <c r="A28" s="3" t="s">
        <v>21</v>
      </c>
      <c r="B28" s="3" t="s">
        <v>36</v>
      </c>
      <c r="C28" s="3"/>
    </row>
    <row r="29" spans="1:3">
      <c r="A29" s="3" t="s">
        <v>23</v>
      </c>
      <c r="B29" s="3" t="s">
        <v>24</v>
      </c>
      <c r="C29" s="3"/>
    </row>
  </sheetData>
  <mergeCells count="1">
    <mergeCell ref="A4:D4"/>
  </mergeCells>
  <hyperlinks>
    <hyperlink ref="B10" r:id="rId1"/>
    <hyperlink ref="B11" r:id="rId2"/>
    <hyperlink ref="B21" r:id="rId3"/>
    <hyperlink ref="B22" r:id="rId4"/>
  </hyperlinks>
  <pageMargins left="0.70866141732283472" right="0.70866141732283472" top="0.74803149606299213" bottom="0.74803149606299213" header="0.31496062992125984" footer="0.31496062992125984"/>
  <pageSetup paperSize="9" scale="81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H26" sqref="H25:H26"/>
    </sheetView>
  </sheetViews>
  <sheetFormatPr defaultRowHeight="15"/>
  <cols>
    <col min="1" max="1" width="35.28515625" customWidth="1"/>
    <col min="2" max="2" width="13.7109375" customWidth="1"/>
    <col min="3" max="3" width="18.140625" customWidth="1"/>
    <col min="4" max="4" width="11.28515625" customWidth="1"/>
    <col min="5" max="5" width="14.28515625" customWidth="1"/>
    <col min="7" max="8" width="12" bestFit="1" customWidth="1"/>
  </cols>
  <sheetData>
    <row r="1" spans="1:8">
      <c r="A1" t="s">
        <v>777</v>
      </c>
      <c r="B1" s="235" t="s">
        <v>1032</v>
      </c>
      <c r="C1" s="235"/>
    </row>
    <row r="2" spans="1:8">
      <c r="A2" t="s">
        <v>779</v>
      </c>
      <c r="B2" s="236" t="s">
        <v>14</v>
      </c>
      <c r="C2" s="236"/>
    </row>
    <row r="3" spans="1:8">
      <c r="A3" t="s">
        <v>781</v>
      </c>
      <c r="B3" s="236" t="s">
        <v>1033</v>
      </c>
      <c r="C3" s="236"/>
    </row>
    <row r="4" spans="1:8">
      <c r="A4" t="s">
        <v>1034</v>
      </c>
      <c r="B4" s="237" t="s">
        <v>45</v>
      </c>
      <c r="C4" s="237"/>
      <c r="E4" s="91"/>
    </row>
    <row r="5" spans="1:8">
      <c r="A5" t="s">
        <v>783</v>
      </c>
      <c r="B5" s="238">
        <v>4200030730007</v>
      </c>
      <c r="C5" s="238"/>
    </row>
    <row r="6" spans="1:8">
      <c r="A6" t="s">
        <v>1035</v>
      </c>
      <c r="B6" s="239">
        <v>4200030490006</v>
      </c>
      <c r="C6" s="239"/>
    </row>
    <row r="7" spans="1:8">
      <c r="E7" s="92" t="s">
        <v>1036</v>
      </c>
    </row>
    <row r="8" spans="1:8">
      <c r="A8" s="131" t="s">
        <v>1037</v>
      </c>
      <c r="B8" s="131"/>
      <c r="C8" s="131"/>
      <c r="D8" s="131"/>
      <c r="E8" s="131"/>
      <c r="F8" s="93"/>
      <c r="G8" s="93"/>
      <c r="H8" s="93"/>
    </row>
    <row r="9" spans="1:8">
      <c r="A9" s="234"/>
      <c r="B9" s="234"/>
      <c r="C9" s="234"/>
      <c r="D9" s="94"/>
      <c r="E9" s="94"/>
      <c r="F9" s="94"/>
      <c r="G9" s="94"/>
      <c r="H9" s="94"/>
    </row>
    <row r="10" spans="1:8" ht="30">
      <c r="A10" s="1" t="s">
        <v>50</v>
      </c>
      <c r="B10" s="1" t="s">
        <v>881</v>
      </c>
      <c r="C10" s="1" t="s">
        <v>790</v>
      </c>
      <c r="D10" s="95" t="s">
        <v>1038</v>
      </c>
      <c r="E10" s="1" t="s">
        <v>1039</v>
      </c>
    </row>
    <row r="11" spans="1:8">
      <c r="A11" s="96" t="s">
        <v>1040</v>
      </c>
      <c r="B11" s="97" t="s">
        <v>308</v>
      </c>
      <c r="C11" s="98">
        <v>68769</v>
      </c>
      <c r="D11" s="99">
        <v>6.4265000000000003E-2</v>
      </c>
      <c r="E11" s="98">
        <f>D11*C11</f>
        <v>4419.4397850000005</v>
      </c>
      <c r="F11" s="100"/>
      <c r="G11" s="100"/>
    </row>
    <row r="12" spans="1:8">
      <c r="A12" s="96" t="s">
        <v>1041</v>
      </c>
      <c r="B12" s="97" t="s">
        <v>619</v>
      </c>
      <c r="C12" s="98">
        <v>6195</v>
      </c>
      <c r="D12" s="99">
        <v>2.39106</v>
      </c>
      <c r="E12" s="98">
        <v>14813</v>
      </c>
      <c r="F12" s="100"/>
      <c r="G12" s="100"/>
    </row>
    <row r="13" spans="1:8">
      <c r="A13" s="96" t="s">
        <v>1042</v>
      </c>
      <c r="B13" s="101" t="s">
        <v>1043</v>
      </c>
      <c r="C13" s="102">
        <v>50</v>
      </c>
      <c r="D13" s="103">
        <v>20.399999999999999</v>
      </c>
      <c r="E13" s="102">
        <v>1020</v>
      </c>
    </row>
    <row r="14" spans="1:8">
      <c r="A14" s="96" t="s">
        <v>1044</v>
      </c>
      <c r="B14" s="104" t="s">
        <v>987</v>
      </c>
      <c r="C14" s="96">
        <v>500</v>
      </c>
      <c r="D14" s="96">
        <v>3.3</v>
      </c>
      <c r="E14" s="102">
        <v>1650</v>
      </c>
    </row>
    <row r="15" spans="1:8">
      <c r="A15" s="96" t="s">
        <v>1045</v>
      </c>
      <c r="B15" s="101" t="s">
        <v>672</v>
      </c>
      <c r="C15" s="102">
        <v>2828791</v>
      </c>
      <c r="D15" s="103">
        <v>2.569989E-2</v>
      </c>
      <c r="E15" s="102">
        <v>72700</v>
      </c>
      <c r="F15" s="105"/>
    </row>
    <row r="16" spans="1:8">
      <c r="A16" s="102" t="s">
        <v>1046</v>
      </c>
      <c r="B16" s="101" t="s">
        <v>122</v>
      </c>
      <c r="C16" s="102">
        <v>227780</v>
      </c>
      <c r="D16" s="96">
        <v>1.23855</v>
      </c>
      <c r="E16" s="102">
        <v>282116</v>
      </c>
    </row>
    <row r="17" spans="1:8">
      <c r="A17" s="96" t="s">
        <v>1047</v>
      </c>
      <c r="B17" s="101" t="s">
        <v>553</v>
      </c>
      <c r="C17" s="102">
        <v>4185</v>
      </c>
      <c r="D17" s="96">
        <v>1.45105</v>
      </c>
      <c r="E17" s="102">
        <v>6073</v>
      </c>
    </row>
    <row r="18" spans="1:8">
      <c r="A18" s="96" t="s">
        <v>1048</v>
      </c>
      <c r="B18" s="101" t="s">
        <v>662</v>
      </c>
      <c r="C18" s="102">
        <v>4650</v>
      </c>
      <c r="D18" s="96">
        <v>0.14510999999999999</v>
      </c>
      <c r="E18" s="96">
        <v>675</v>
      </c>
    </row>
    <row r="19" spans="1:8">
      <c r="A19" s="106"/>
      <c r="B19" s="106"/>
      <c r="C19" s="106"/>
      <c r="D19" s="106"/>
      <c r="E19" s="107">
        <f>SUM(E11:E18)</f>
        <v>383466.439785</v>
      </c>
    </row>
    <row r="20" spans="1:8">
      <c r="G20" s="108"/>
    </row>
    <row r="21" spans="1:8">
      <c r="G21" s="108"/>
      <c r="H21" s="109"/>
    </row>
    <row r="22" spans="1:8">
      <c r="G22" s="108"/>
    </row>
    <row r="23" spans="1:8">
      <c r="G23" s="108"/>
    </row>
    <row r="24" spans="1:8">
      <c r="G24" s="108"/>
    </row>
  </sheetData>
  <mergeCells count="8">
    <mergeCell ref="A8:E8"/>
    <mergeCell ref="A9:C9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workbookViewId="0">
      <selection activeCell="A8" sqref="A8:O8"/>
    </sheetView>
  </sheetViews>
  <sheetFormatPr defaultColWidth="9.140625" defaultRowHeight="15" customHeight="1"/>
  <cols>
    <col min="1" max="1" width="4.140625" style="7" customWidth="1"/>
    <col min="2" max="2" width="15.7109375" style="7" customWidth="1"/>
    <col min="3" max="3" width="3.7109375" style="7" customWidth="1"/>
    <col min="4" max="4" width="4.7109375" style="7" customWidth="1"/>
    <col min="5" max="6" width="10.42578125" style="7" customWidth="1"/>
    <col min="7" max="7" width="7.85546875" style="7" customWidth="1"/>
    <col min="8" max="9" width="10.42578125" style="7" customWidth="1"/>
    <col min="10" max="10" width="11.5703125" style="7" customWidth="1"/>
    <col min="11" max="11" width="7.85546875" style="7" customWidth="1"/>
    <col min="12" max="14" width="11.5703125" style="7" customWidth="1"/>
    <col min="15" max="15" width="13.140625" style="7" customWidth="1"/>
    <col min="16" max="16384" width="9.140625" style="7"/>
  </cols>
  <sheetData>
    <row r="1" spans="1:15" ht="13.7" customHeight="1">
      <c r="A1" s="147" t="s">
        <v>37</v>
      </c>
      <c r="B1" s="147"/>
      <c r="C1" s="147"/>
      <c r="D1" s="149" t="s">
        <v>38</v>
      </c>
      <c r="E1" s="149"/>
      <c r="F1" s="149"/>
      <c r="G1" s="149"/>
      <c r="H1" s="149"/>
      <c r="I1" s="149"/>
      <c r="J1" s="149"/>
      <c r="K1" s="152" t="s">
        <v>39</v>
      </c>
      <c r="L1" s="152"/>
      <c r="M1" s="152"/>
      <c r="N1" s="152"/>
      <c r="O1" s="152"/>
    </row>
    <row r="2" spans="1:15" ht="13.7" customHeight="1">
      <c r="A2" s="147" t="s">
        <v>40</v>
      </c>
      <c r="B2" s="147"/>
      <c r="C2" s="147"/>
      <c r="D2" s="148" t="s">
        <v>14</v>
      </c>
      <c r="E2" s="148"/>
      <c r="F2" s="148"/>
      <c r="G2" s="148"/>
      <c r="H2" s="148"/>
      <c r="I2" s="148"/>
      <c r="J2" s="148"/>
      <c r="K2" s="149" t="s">
        <v>41</v>
      </c>
      <c r="L2" s="149"/>
      <c r="M2" s="149"/>
      <c r="N2" s="149"/>
      <c r="O2" s="149"/>
    </row>
    <row r="3" spans="1:15" ht="13.7" customHeight="1">
      <c r="A3" s="147" t="s">
        <v>42</v>
      </c>
      <c r="B3" s="147"/>
      <c r="C3" s="147"/>
      <c r="D3" s="148" t="s">
        <v>43</v>
      </c>
      <c r="E3" s="148"/>
      <c r="F3" s="148"/>
      <c r="G3" s="148"/>
      <c r="H3" s="148"/>
      <c r="I3" s="148"/>
      <c r="J3" s="148"/>
      <c r="K3" s="149" t="s">
        <v>41</v>
      </c>
      <c r="L3" s="149"/>
      <c r="M3" s="149"/>
      <c r="N3" s="149"/>
      <c r="O3" s="149"/>
    </row>
    <row r="4" spans="1:15" ht="13.7" customHeight="1">
      <c r="A4" s="147" t="s">
        <v>44</v>
      </c>
      <c r="B4" s="147"/>
      <c r="C4" s="147"/>
      <c r="D4" s="148" t="s">
        <v>45</v>
      </c>
      <c r="E4" s="148"/>
      <c r="F4" s="148"/>
      <c r="G4" s="148"/>
      <c r="H4" s="148"/>
      <c r="I4" s="148"/>
      <c r="J4" s="148"/>
      <c r="K4" s="149" t="s">
        <v>41</v>
      </c>
      <c r="L4" s="149"/>
      <c r="M4" s="149"/>
      <c r="N4" s="149"/>
      <c r="O4" s="149"/>
    </row>
    <row r="5" spans="1:15" ht="13.7" customHeight="1">
      <c r="A5" s="147" t="s">
        <v>46</v>
      </c>
      <c r="B5" s="147"/>
      <c r="C5" s="147"/>
      <c r="D5" s="151">
        <v>4200030730007</v>
      </c>
      <c r="E5" s="151"/>
      <c r="F5" s="151"/>
      <c r="G5" s="151"/>
      <c r="H5" s="151"/>
      <c r="I5" s="151"/>
      <c r="J5" s="151"/>
      <c r="K5" s="149" t="s">
        <v>41</v>
      </c>
      <c r="L5" s="149"/>
      <c r="M5" s="149"/>
      <c r="N5" s="149"/>
      <c r="O5" s="149"/>
    </row>
    <row r="6" spans="1:15" ht="13.7" customHeight="1">
      <c r="A6" s="147" t="s">
        <v>47</v>
      </c>
      <c r="B6" s="147"/>
      <c r="C6" s="147"/>
      <c r="D6" s="151">
        <v>4200030490006</v>
      </c>
      <c r="E6" s="151"/>
      <c r="F6" s="151"/>
      <c r="G6" s="151"/>
      <c r="H6" s="151"/>
      <c r="I6" s="151"/>
      <c r="J6" s="151"/>
      <c r="K6" s="149" t="s">
        <v>41</v>
      </c>
      <c r="L6" s="149"/>
      <c r="M6" s="149"/>
      <c r="N6" s="149"/>
      <c r="O6" s="149"/>
    </row>
    <row r="7" spans="1:15" ht="13.7" customHeight="1">
      <c r="A7" s="147" t="s">
        <v>41</v>
      </c>
      <c r="B7" s="147"/>
      <c r="C7" s="147"/>
      <c r="D7" s="148" t="s">
        <v>41</v>
      </c>
      <c r="E7" s="148"/>
      <c r="F7" s="148"/>
      <c r="G7" s="148"/>
      <c r="H7" s="148"/>
      <c r="I7" s="148"/>
      <c r="J7" s="148"/>
      <c r="K7" s="149" t="s">
        <v>41</v>
      </c>
      <c r="L7" s="149"/>
      <c r="M7" s="149"/>
      <c r="N7" s="149"/>
      <c r="O7" s="149"/>
    </row>
    <row r="8" spans="1:15" ht="21.95" customHeight="1">
      <c r="A8" s="150" t="s">
        <v>48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5" ht="13.7" customHeight="1"/>
    <row r="10" spans="1:15" ht="29.1" customHeight="1">
      <c r="A10" s="8" t="s">
        <v>49</v>
      </c>
      <c r="B10" s="8" t="s">
        <v>50</v>
      </c>
      <c r="C10" s="143" t="s">
        <v>51</v>
      </c>
      <c r="D10" s="144"/>
      <c r="E10" s="8" t="s">
        <v>52</v>
      </c>
      <c r="F10" s="8" t="s">
        <v>53</v>
      </c>
      <c r="G10" s="8" t="s">
        <v>54</v>
      </c>
      <c r="H10" s="8" t="s">
        <v>55</v>
      </c>
      <c r="I10" s="8" t="s">
        <v>56</v>
      </c>
      <c r="J10" s="8" t="s">
        <v>57</v>
      </c>
      <c r="K10" s="8" t="s">
        <v>58</v>
      </c>
      <c r="L10" s="8" t="s">
        <v>59</v>
      </c>
      <c r="M10" s="8" t="s">
        <v>60</v>
      </c>
      <c r="N10" s="8" t="s">
        <v>61</v>
      </c>
      <c r="O10" s="8" t="s">
        <v>62</v>
      </c>
    </row>
    <row r="11" spans="1:15" ht="18.2" customHeight="1">
      <c r="A11" s="9" t="s">
        <v>63</v>
      </c>
      <c r="B11" s="9" t="s">
        <v>64</v>
      </c>
      <c r="C11" s="145" t="s">
        <v>65</v>
      </c>
      <c r="D11" s="146"/>
      <c r="E11" s="9" t="s">
        <v>66</v>
      </c>
      <c r="F11" s="9" t="s">
        <v>67</v>
      </c>
      <c r="G11" s="9" t="s">
        <v>68</v>
      </c>
      <c r="H11" s="9" t="s">
        <v>69</v>
      </c>
      <c r="I11" s="9" t="s">
        <v>70</v>
      </c>
      <c r="J11" s="9" t="s">
        <v>71</v>
      </c>
      <c r="K11" s="9" t="s">
        <v>72</v>
      </c>
      <c r="L11" s="9" t="s">
        <v>73</v>
      </c>
      <c r="M11" s="9" t="s">
        <v>74</v>
      </c>
      <c r="N11" s="9" t="s">
        <v>75</v>
      </c>
      <c r="O11" s="9" t="s">
        <v>76</v>
      </c>
    </row>
    <row r="12" spans="1:15" ht="13.7" customHeight="1">
      <c r="A12" s="142" t="s">
        <v>77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ht="19.5" customHeight="1">
      <c r="A13" s="10" t="s">
        <v>63</v>
      </c>
      <c r="B13" s="11" t="s">
        <v>78</v>
      </c>
      <c r="C13" s="132" t="s">
        <v>79</v>
      </c>
      <c r="D13" s="133"/>
      <c r="E13" s="10" t="s">
        <v>80</v>
      </c>
      <c r="F13" s="10" t="s">
        <v>81</v>
      </c>
      <c r="G13" s="12" t="s">
        <v>82</v>
      </c>
      <c r="H13" s="10" t="s">
        <v>83</v>
      </c>
      <c r="I13" s="12">
        <v>0</v>
      </c>
      <c r="J13" s="13">
        <v>0</v>
      </c>
      <c r="K13" s="12" t="s">
        <v>84</v>
      </c>
      <c r="L13" s="12" t="s">
        <v>85</v>
      </c>
      <c r="M13" s="12">
        <v>0</v>
      </c>
      <c r="N13" s="13">
        <v>0</v>
      </c>
      <c r="O13" s="12">
        <v>0</v>
      </c>
    </row>
    <row r="14" spans="1:15" ht="19.5" customHeight="1">
      <c r="A14" s="10" t="s">
        <v>64</v>
      </c>
      <c r="B14" s="11" t="s">
        <v>86</v>
      </c>
      <c r="C14" s="132" t="s">
        <v>87</v>
      </c>
      <c r="D14" s="133"/>
      <c r="E14" s="10" t="s">
        <v>88</v>
      </c>
      <c r="F14" s="10" t="s">
        <v>89</v>
      </c>
      <c r="G14" s="12" t="s">
        <v>90</v>
      </c>
      <c r="H14" s="10" t="s">
        <v>91</v>
      </c>
      <c r="I14" s="12">
        <v>1.45</v>
      </c>
      <c r="J14" s="13">
        <v>27225.200000000001</v>
      </c>
      <c r="K14" s="12" t="s">
        <v>92</v>
      </c>
      <c r="L14" s="12" t="s">
        <v>85</v>
      </c>
      <c r="M14" s="12" t="s">
        <v>93</v>
      </c>
      <c r="N14" s="13">
        <v>27225.200000000001</v>
      </c>
      <c r="O14" s="12">
        <v>0</v>
      </c>
    </row>
    <row r="15" spans="1:15" ht="19.5" customHeight="1">
      <c r="A15" s="10" t="s">
        <v>65</v>
      </c>
      <c r="B15" s="11" t="s">
        <v>94</v>
      </c>
      <c r="C15" s="132" t="s">
        <v>95</v>
      </c>
      <c r="D15" s="133"/>
      <c r="E15" s="10" t="s">
        <v>96</v>
      </c>
      <c r="F15" s="10" t="s">
        <v>97</v>
      </c>
      <c r="G15" s="12" t="s">
        <v>98</v>
      </c>
      <c r="H15" s="10" t="s">
        <v>99</v>
      </c>
      <c r="I15" s="12">
        <v>0</v>
      </c>
      <c r="J15" s="13">
        <v>0</v>
      </c>
      <c r="K15" s="12" t="s">
        <v>84</v>
      </c>
      <c r="L15" s="12" t="s">
        <v>85</v>
      </c>
      <c r="M15" s="12">
        <v>0</v>
      </c>
      <c r="N15" s="13">
        <v>0</v>
      </c>
      <c r="O15" s="12">
        <v>0</v>
      </c>
    </row>
    <row r="16" spans="1:15" ht="29.1" customHeight="1">
      <c r="A16" s="10" t="s">
        <v>66</v>
      </c>
      <c r="B16" s="11" t="s">
        <v>100</v>
      </c>
      <c r="C16" s="132" t="s">
        <v>101</v>
      </c>
      <c r="D16" s="133"/>
      <c r="E16" s="10" t="s">
        <v>102</v>
      </c>
      <c r="F16" s="10" t="s">
        <v>103</v>
      </c>
      <c r="G16" s="12" t="s">
        <v>104</v>
      </c>
      <c r="H16" s="10" t="s">
        <v>105</v>
      </c>
      <c r="I16" s="12">
        <v>3.55</v>
      </c>
      <c r="J16" s="13">
        <v>190311.95</v>
      </c>
      <c r="K16" s="12" t="s">
        <v>106</v>
      </c>
      <c r="L16" s="12" t="s">
        <v>85</v>
      </c>
      <c r="M16" s="12" t="s">
        <v>93</v>
      </c>
      <c r="N16" s="13">
        <v>190311.95</v>
      </c>
      <c r="O16" s="12">
        <v>0</v>
      </c>
    </row>
    <row r="17" spans="1:15" ht="19.5" customHeight="1">
      <c r="A17" s="10" t="s">
        <v>67</v>
      </c>
      <c r="B17" s="11" t="s">
        <v>107</v>
      </c>
      <c r="C17" s="132" t="s">
        <v>108</v>
      </c>
      <c r="D17" s="133"/>
      <c r="E17" s="10" t="s">
        <v>109</v>
      </c>
      <c r="F17" s="10" t="s">
        <v>110</v>
      </c>
      <c r="G17" s="12" t="s">
        <v>111</v>
      </c>
      <c r="H17" s="10" t="s">
        <v>112</v>
      </c>
      <c r="I17" s="12">
        <v>1.7</v>
      </c>
      <c r="J17" s="13">
        <v>26786.9</v>
      </c>
      <c r="K17" s="12" t="s">
        <v>92</v>
      </c>
      <c r="L17" s="12" t="s">
        <v>113</v>
      </c>
      <c r="M17" s="12">
        <v>0</v>
      </c>
      <c r="N17" s="13">
        <v>0</v>
      </c>
      <c r="O17" s="12">
        <v>0</v>
      </c>
    </row>
    <row r="18" spans="1:15" ht="19.5" customHeight="1">
      <c r="A18" s="10" t="s">
        <v>114</v>
      </c>
      <c r="B18" s="11" t="s">
        <v>115</v>
      </c>
      <c r="C18" s="132" t="s">
        <v>116</v>
      </c>
      <c r="D18" s="133"/>
      <c r="E18" s="10" t="s">
        <v>117</v>
      </c>
      <c r="F18" s="10" t="s">
        <v>118</v>
      </c>
      <c r="G18" s="12" t="s">
        <v>104</v>
      </c>
      <c r="H18" s="10" t="s">
        <v>119</v>
      </c>
      <c r="I18" s="12">
        <v>39</v>
      </c>
      <c r="J18" s="13">
        <v>68250</v>
      </c>
      <c r="K18" s="12" t="s">
        <v>120</v>
      </c>
      <c r="L18" s="12" t="s">
        <v>113</v>
      </c>
      <c r="M18" s="12" t="s">
        <v>93</v>
      </c>
      <c r="N18" s="13">
        <v>68250</v>
      </c>
      <c r="O18" s="12">
        <v>0</v>
      </c>
    </row>
    <row r="19" spans="1:15" ht="19.5" customHeight="1">
      <c r="A19" s="10" t="s">
        <v>69</v>
      </c>
      <c r="B19" s="11" t="s">
        <v>121</v>
      </c>
      <c r="C19" s="132" t="s">
        <v>122</v>
      </c>
      <c r="D19" s="133"/>
      <c r="E19" s="10" t="s">
        <v>123</v>
      </c>
      <c r="F19" s="10" t="s">
        <v>124</v>
      </c>
      <c r="G19" s="12" t="s">
        <v>125</v>
      </c>
      <c r="H19" s="10" t="s">
        <v>126</v>
      </c>
      <c r="I19" s="12">
        <v>15.15</v>
      </c>
      <c r="J19" s="13">
        <v>3041817</v>
      </c>
      <c r="K19" s="12" t="s">
        <v>127</v>
      </c>
      <c r="L19" s="12" t="s">
        <v>113</v>
      </c>
      <c r="M19" s="12">
        <v>0</v>
      </c>
      <c r="N19" s="13">
        <v>0</v>
      </c>
      <c r="O19" s="12">
        <v>0</v>
      </c>
    </row>
    <row r="20" spans="1:15" ht="19.5" customHeight="1">
      <c r="A20" s="10" t="s">
        <v>70</v>
      </c>
      <c r="B20" s="11" t="s">
        <v>128</v>
      </c>
      <c r="C20" s="132" t="s">
        <v>129</v>
      </c>
      <c r="D20" s="133"/>
      <c r="E20" s="10" t="s">
        <v>130</v>
      </c>
      <c r="F20" s="10" t="s">
        <v>131</v>
      </c>
      <c r="G20" s="12" t="s">
        <v>132</v>
      </c>
      <c r="H20" s="10" t="s">
        <v>133</v>
      </c>
      <c r="I20" s="12">
        <v>2.0001000000000002</v>
      </c>
      <c r="J20" s="13">
        <v>88200.41</v>
      </c>
      <c r="K20" s="12" t="s">
        <v>134</v>
      </c>
      <c r="L20" s="12" t="s">
        <v>113</v>
      </c>
      <c r="M20" s="12">
        <v>0</v>
      </c>
      <c r="N20" s="13">
        <v>0</v>
      </c>
      <c r="O20" s="12">
        <v>0</v>
      </c>
    </row>
    <row r="21" spans="1:15" ht="19.5" customHeight="1">
      <c r="A21" s="10" t="s">
        <v>135</v>
      </c>
      <c r="B21" s="11" t="s">
        <v>136</v>
      </c>
      <c r="C21" s="132" t="s">
        <v>137</v>
      </c>
      <c r="D21" s="133"/>
      <c r="E21" s="10" t="s">
        <v>138</v>
      </c>
      <c r="F21" s="10" t="s">
        <v>139</v>
      </c>
      <c r="G21" s="12" t="s">
        <v>140</v>
      </c>
      <c r="H21" s="10" t="s">
        <v>141</v>
      </c>
      <c r="I21" s="12">
        <v>2.29</v>
      </c>
      <c r="J21" s="13">
        <v>601905.89</v>
      </c>
      <c r="K21" s="12" t="s">
        <v>142</v>
      </c>
      <c r="L21" s="12" t="s">
        <v>113</v>
      </c>
      <c r="M21" s="12">
        <v>0</v>
      </c>
      <c r="N21" s="13">
        <v>0</v>
      </c>
      <c r="O21" s="12">
        <v>0</v>
      </c>
    </row>
    <row r="22" spans="1:15" ht="19.5" customHeight="1">
      <c r="A22" s="10" t="s">
        <v>72</v>
      </c>
      <c r="B22" s="11" t="s">
        <v>143</v>
      </c>
      <c r="C22" s="132" t="s">
        <v>144</v>
      </c>
      <c r="D22" s="133"/>
      <c r="E22" s="10" t="s">
        <v>145</v>
      </c>
      <c r="F22" s="10" t="s">
        <v>146</v>
      </c>
      <c r="G22" s="12" t="s">
        <v>147</v>
      </c>
      <c r="H22" s="10" t="s">
        <v>148</v>
      </c>
      <c r="I22" s="12">
        <v>34.99</v>
      </c>
      <c r="J22" s="13">
        <v>2980028.32</v>
      </c>
      <c r="K22" s="12" t="s">
        <v>149</v>
      </c>
      <c r="L22" s="12" t="s">
        <v>113</v>
      </c>
      <c r="M22" s="12">
        <v>0</v>
      </c>
      <c r="N22" s="13">
        <v>0</v>
      </c>
      <c r="O22" s="12">
        <v>0</v>
      </c>
    </row>
    <row r="23" spans="1:15" ht="19.5" customHeight="1">
      <c r="A23" s="10" t="s">
        <v>73</v>
      </c>
      <c r="B23" s="11" t="s">
        <v>150</v>
      </c>
      <c r="C23" s="132" t="s">
        <v>151</v>
      </c>
      <c r="D23" s="133"/>
      <c r="E23" s="10" t="s">
        <v>152</v>
      </c>
      <c r="F23" s="10" t="s">
        <v>153</v>
      </c>
      <c r="G23" s="12" t="s">
        <v>154</v>
      </c>
      <c r="H23" s="10" t="s">
        <v>155</v>
      </c>
      <c r="I23" s="12">
        <v>121.16</v>
      </c>
      <c r="J23" s="13">
        <v>60580</v>
      </c>
      <c r="K23" s="12" t="s">
        <v>156</v>
      </c>
      <c r="L23" s="12" t="s">
        <v>85</v>
      </c>
      <c r="M23" s="12">
        <v>0</v>
      </c>
      <c r="N23" s="13">
        <v>0</v>
      </c>
      <c r="O23" s="12">
        <v>0</v>
      </c>
    </row>
    <row r="24" spans="1:15" ht="29.1" customHeight="1">
      <c r="A24" s="10" t="s">
        <v>74</v>
      </c>
      <c r="B24" s="11" t="s">
        <v>157</v>
      </c>
      <c r="C24" s="132" t="s">
        <v>158</v>
      </c>
      <c r="D24" s="133"/>
      <c r="E24" s="10" t="s">
        <v>159</v>
      </c>
      <c r="F24" s="10" t="s">
        <v>160</v>
      </c>
      <c r="G24" s="12" t="s">
        <v>161</v>
      </c>
      <c r="H24" s="10" t="s">
        <v>162</v>
      </c>
      <c r="I24" s="12">
        <v>35.17</v>
      </c>
      <c r="J24" s="13">
        <v>28100.83</v>
      </c>
      <c r="K24" s="12" t="s">
        <v>92</v>
      </c>
      <c r="L24" s="12" t="s">
        <v>85</v>
      </c>
      <c r="M24" s="12">
        <v>0</v>
      </c>
      <c r="N24" s="13">
        <v>0</v>
      </c>
      <c r="O24" s="12">
        <v>0</v>
      </c>
    </row>
    <row r="25" spans="1:15" ht="19.5" customHeight="1">
      <c r="A25" s="10" t="s">
        <v>75</v>
      </c>
      <c r="B25" s="11" t="s">
        <v>163</v>
      </c>
      <c r="C25" s="132" t="s">
        <v>164</v>
      </c>
      <c r="D25" s="133"/>
      <c r="E25" s="10" t="s">
        <v>165</v>
      </c>
      <c r="F25" s="10" t="s">
        <v>166</v>
      </c>
      <c r="G25" s="12" t="s">
        <v>167</v>
      </c>
      <c r="H25" s="10" t="s">
        <v>168</v>
      </c>
      <c r="I25" s="12">
        <v>0</v>
      </c>
      <c r="J25" s="13">
        <v>0</v>
      </c>
      <c r="K25" s="12" t="s">
        <v>84</v>
      </c>
      <c r="L25" s="12" t="s">
        <v>85</v>
      </c>
      <c r="M25" s="12">
        <v>0</v>
      </c>
      <c r="N25" s="13">
        <v>0</v>
      </c>
      <c r="O25" s="12">
        <v>0</v>
      </c>
    </row>
    <row r="26" spans="1:15" ht="19.5" customHeight="1">
      <c r="A26" s="10" t="s">
        <v>76</v>
      </c>
      <c r="B26" s="11" t="s">
        <v>169</v>
      </c>
      <c r="C26" s="132" t="s">
        <v>170</v>
      </c>
      <c r="D26" s="133"/>
      <c r="E26" s="10" t="s">
        <v>171</v>
      </c>
      <c r="F26" s="10" t="s">
        <v>172</v>
      </c>
      <c r="G26" s="12" t="s">
        <v>173</v>
      </c>
      <c r="H26" s="10" t="s">
        <v>174</v>
      </c>
      <c r="I26" s="12">
        <v>10</v>
      </c>
      <c r="J26" s="13">
        <v>35240</v>
      </c>
      <c r="K26" s="12" t="s">
        <v>175</v>
      </c>
      <c r="L26" s="12" t="s">
        <v>113</v>
      </c>
      <c r="M26" s="12">
        <v>0</v>
      </c>
      <c r="N26" s="13">
        <v>0</v>
      </c>
      <c r="O26" s="12">
        <v>0</v>
      </c>
    </row>
    <row r="27" spans="1:15" ht="19.5" customHeight="1">
      <c r="A27" s="10" t="s">
        <v>176</v>
      </c>
      <c r="B27" s="11" t="s">
        <v>177</v>
      </c>
      <c r="C27" s="132" t="s">
        <v>178</v>
      </c>
      <c r="D27" s="133"/>
      <c r="E27" s="10" t="s">
        <v>179</v>
      </c>
      <c r="F27" s="10" t="s">
        <v>180</v>
      </c>
      <c r="G27" s="12" t="s">
        <v>181</v>
      </c>
      <c r="H27" s="10" t="s">
        <v>182</v>
      </c>
      <c r="I27" s="12">
        <v>3.2</v>
      </c>
      <c r="J27" s="13">
        <v>1111104</v>
      </c>
      <c r="K27" s="12" t="s">
        <v>183</v>
      </c>
      <c r="L27" s="12" t="s">
        <v>113</v>
      </c>
      <c r="M27" s="12">
        <v>0</v>
      </c>
      <c r="N27" s="13">
        <v>0</v>
      </c>
      <c r="O27" s="12">
        <v>0</v>
      </c>
    </row>
    <row r="28" spans="1:15" ht="0.2" customHeight="1"/>
    <row r="29" spans="1:15" ht="29.1" customHeight="1">
      <c r="A29" s="8" t="s">
        <v>49</v>
      </c>
      <c r="B29" s="8" t="s">
        <v>50</v>
      </c>
      <c r="C29" s="143" t="s">
        <v>51</v>
      </c>
      <c r="D29" s="144"/>
      <c r="E29" s="8" t="s">
        <v>52</v>
      </c>
      <c r="F29" s="8" t="s">
        <v>53</v>
      </c>
      <c r="G29" s="8" t="s">
        <v>54</v>
      </c>
      <c r="H29" s="8" t="s">
        <v>55</v>
      </c>
      <c r="I29" s="8" t="s">
        <v>56</v>
      </c>
      <c r="J29" s="8" t="s">
        <v>57</v>
      </c>
      <c r="K29" s="8" t="s">
        <v>58</v>
      </c>
      <c r="L29" s="8" t="s">
        <v>59</v>
      </c>
      <c r="M29" s="8" t="s">
        <v>60</v>
      </c>
      <c r="N29" s="8" t="s">
        <v>61</v>
      </c>
      <c r="O29" s="8" t="s">
        <v>62</v>
      </c>
    </row>
    <row r="30" spans="1:15" ht="18.2" customHeight="1">
      <c r="A30" s="9" t="s">
        <v>63</v>
      </c>
      <c r="B30" s="9" t="s">
        <v>64</v>
      </c>
      <c r="C30" s="145" t="s">
        <v>65</v>
      </c>
      <c r="D30" s="146"/>
      <c r="E30" s="9" t="s">
        <v>66</v>
      </c>
      <c r="F30" s="9" t="s">
        <v>67</v>
      </c>
      <c r="G30" s="9" t="s">
        <v>68</v>
      </c>
      <c r="H30" s="9" t="s">
        <v>69</v>
      </c>
      <c r="I30" s="9" t="s">
        <v>70</v>
      </c>
      <c r="J30" s="9" t="s">
        <v>71</v>
      </c>
      <c r="K30" s="9" t="s">
        <v>72</v>
      </c>
      <c r="L30" s="9" t="s">
        <v>73</v>
      </c>
      <c r="M30" s="9" t="s">
        <v>74</v>
      </c>
      <c r="N30" s="9" t="s">
        <v>75</v>
      </c>
      <c r="O30" s="9" t="s">
        <v>76</v>
      </c>
    </row>
    <row r="31" spans="1:15" ht="19.5" customHeight="1">
      <c r="A31" s="10" t="s">
        <v>184</v>
      </c>
      <c r="B31" s="11" t="s">
        <v>185</v>
      </c>
      <c r="C31" s="132" t="s">
        <v>186</v>
      </c>
      <c r="D31" s="133"/>
      <c r="E31" s="10" t="s">
        <v>187</v>
      </c>
      <c r="F31" s="10" t="s">
        <v>188</v>
      </c>
      <c r="G31" s="12" t="s">
        <v>189</v>
      </c>
      <c r="H31" s="10" t="s">
        <v>190</v>
      </c>
      <c r="I31" s="12">
        <v>12.48</v>
      </c>
      <c r="J31" s="13">
        <v>54600</v>
      </c>
      <c r="K31" s="12" t="s">
        <v>191</v>
      </c>
      <c r="L31" s="12" t="s">
        <v>113</v>
      </c>
      <c r="M31" s="12">
        <v>0</v>
      </c>
      <c r="N31" s="13">
        <v>0</v>
      </c>
      <c r="O31" s="12">
        <v>0</v>
      </c>
    </row>
    <row r="32" spans="1:15" ht="19.5" customHeight="1">
      <c r="A32" s="10" t="s">
        <v>192</v>
      </c>
      <c r="B32" s="11" t="s">
        <v>193</v>
      </c>
      <c r="C32" s="132" t="s">
        <v>194</v>
      </c>
      <c r="D32" s="133"/>
      <c r="E32" s="10" t="s">
        <v>195</v>
      </c>
      <c r="F32" s="10" t="s">
        <v>196</v>
      </c>
      <c r="G32" s="12" t="s">
        <v>197</v>
      </c>
      <c r="H32" s="10" t="s">
        <v>198</v>
      </c>
      <c r="I32" s="12">
        <v>651.41999999999996</v>
      </c>
      <c r="J32" s="13">
        <v>32571</v>
      </c>
      <c r="K32" s="12" t="s">
        <v>175</v>
      </c>
      <c r="L32" s="12" t="s">
        <v>85</v>
      </c>
      <c r="M32" s="12">
        <v>0</v>
      </c>
      <c r="N32" s="13">
        <v>0</v>
      </c>
      <c r="O32" s="12">
        <v>0</v>
      </c>
    </row>
    <row r="33" spans="1:15" ht="19.5" customHeight="1">
      <c r="A33" s="10" t="s">
        <v>199</v>
      </c>
      <c r="B33" s="11" t="s">
        <v>200</v>
      </c>
      <c r="C33" s="132" t="s">
        <v>201</v>
      </c>
      <c r="D33" s="133"/>
      <c r="E33" s="10" t="s">
        <v>202</v>
      </c>
      <c r="F33" s="10" t="s">
        <v>203</v>
      </c>
      <c r="G33" s="12" t="s">
        <v>204</v>
      </c>
      <c r="H33" s="10" t="s">
        <v>205</v>
      </c>
      <c r="I33" s="12">
        <v>0</v>
      </c>
      <c r="J33" s="13">
        <v>0</v>
      </c>
      <c r="K33" s="12" t="s">
        <v>84</v>
      </c>
      <c r="L33" s="12" t="s">
        <v>85</v>
      </c>
      <c r="M33" s="12">
        <v>0</v>
      </c>
      <c r="N33" s="13">
        <v>0</v>
      </c>
      <c r="O33" s="12">
        <v>0</v>
      </c>
    </row>
    <row r="34" spans="1:15" ht="19.5" customHeight="1">
      <c r="A34" s="10" t="s">
        <v>206</v>
      </c>
      <c r="B34" s="11" t="s">
        <v>207</v>
      </c>
      <c r="C34" s="132" t="s">
        <v>208</v>
      </c>
      <c r="D34" s="133"/>
      <c r="E34" s="10" t="s">
        <v>209</v>
      </c>
      <c r="F34" s="10" t="s">
        <v>210</v>
      </c>
      <c r="G34" s="12" t="s">
        <v>191</v>
      </c>
      <c r="H34" s="10" t="s">
        <v>211</v>
      </c>
      <c r="I34" s="12">
        <v>3.7</v>
      </c>
      <c r="J34" s="13">
        <v>18418.599999999999</v>
      </c>
      <c r="K34" s="12" t="s">
        <v>189</v>
      </c>
      <c r="L34" s="12" t="s">
        <v>113</v>
      </c>
      <c r="M34" s="12">
        <v>0</v>
      </c>
      <c r="N34" s="13">
        <v>0</v>
      </c>
      <c r="O34" s="12">
        <v>0</v>
      </c>
    </row>
    <row r="35" spans="1:15" ht="11.1" customHeight="1">
      <c r="A35" s="10" t="s">
        <v>212</v>
      </c>
      <c r="B35" s="11" t="s">
        <v>213</v>
      </c>
      <c r="C35" s="132" t="s">
        <v>214</v>
      </c>
      <c r="D35" s="133"/>
      <c r="E35" s="10" t="s">
        <v>215</v>
      </c>
      <c r="F35" s="10" t="s">
        <v>216</v>
      </c>
      <c r="G35" s="12" t="s">
        <v>217</v>
      </c>
      <c r="H35" s="10" t="s">
        <v>218</v>
      </c>
      <c r="I35" s="12">
        <v>13.7</v>
      </c>
      <c r="J35" s="13">
        <v>107901.2</v>
      </c>
      <c r="K35" s="12" t="s">
        <v>219</v>
      </c>
      <c r="L35" s="12" t="s">
        <v>85</v>
      </c>
      <c r="M35" s="12" t="s">
        <v>93</v>
      </c>
      <c r="N35" s="13">
        <v>107901.2</v>
      </c>
      <c r="O35" s="12">
        <v>0</v>
      </c>
    </row>
    <row r="36" spans="1:15" ht="19.5" customHeight="1">
      <c r="A36" s="10" t="s">
        <v>220</v>
      </c>
      <c r="B36" s="11" t="s">
        <v>221</v>
      </c>
      <c r="C36" s="132" t="s">
        <v>222</v>
      </c>
      <c r="D36" s="133"/>
      <c r="E36" s="10" t="s">
        <v>223</v>
      </c>
      <c r="F36" s="10" t="s">
        <v>224</v>
      </c>
      <c r="G36" s="12" t="s">
        <v>225</v>
      </c>
      <c r="H36" s="10" t="s">
        <v>226</v>
      </c>
      <c r="I36" s="12">
        <v>0</v>
      </c>
      <c r="J36" s="13">
        <v>0</v>
      </c>
      <c r="K36" s="12" t="s">
        <v>84</v>
      </c>
      <c r="L36" s="12" t="s">
        <v>85</v>
      </c>
      <c r="M36" s="12">
        <v>0</v>
      </c>
      <c r="N36" s="13">
        <v>0</v>
      </c>
      <c r="O36" s="12">
        <v>0</v>
      </c>
    </row>
    <row r="37" spans="1:15" ht="19.5" customHeight="1">
      <c r="A37" s="10" t="s">
        <v>227</v>
      </c>
      <c r="B37" s="11" t="s">
        <v>228</v>
      </c>
      <c r="C37" s="132" t="s">
        <v>229</v>
      </c>
      <c r="D37" s="133"/>
      <c r="E37" s="10" t="s">
        <v>230</v>
      </c>
      <c r="F37" s="10" t="s">
        <v>231</v>
      </c>
      <c r="G37" s="12" t="s">
        <v>232</v>
      </c>
      <c r="H37" s="10" t="s">
        <v>233</v>
      </c>
      <c r="I37" s="12">
        <v>0.99</v>
      </c>
      <c r="J37" s="13">
        <v>403903.17</v>
      </c>
      <c r="K37" s="12" t="s">
        <v>234</v>
      </c>
      <c r="L37" s="12" t="s">
        <v>113</v>
      </c>
      <c r="M37" s="12">
        <v>0</v>
      </c>
      <c r="N37" s="13">
        <v>0</v>
      </c>
      <c r="O37" s="12">
        <v>0</v>
      </c>
    </row>
    <row r="38" spans="1:15" ht="19.5" customHeight="1">
      <c r="A38" s="10" t="s">
        <v>235</v>
      </c>
      <c r="B38" s="11" t="s">
        <v>236</v>
      </c>
      <c r="C38" s="132" t="s">
        <v>237</v>
      </c>
      <c r="D38" s="133"/>
      <c r="E38" s="10" t="s">
        <v>238</v>
      </c>
      <c r="F38" s="10" t="s">
        <v>239</v>
      </c>
      <c r="G38" s="12" t="s">
        <v>240</v>
      </c>
      <c r="H38" s="10" t="s">
        <v>241</v>
      </c>
      <c r="I38" s="12">
        <v>1.72</v>
      </c>
      <c r="J38" s="13">
        <v>240499</v>
      </c>
      <c r="K38" s="12" t="s">
        <v>242</v>
      </c>
      <c r="L38" s="12" t="s">
        <v>113</v>
      </c>
      <c r="M38" s="12">
        <v>0</v>
      </c>
      <c r="N38" s="13">
        <v>0</v>
      </c>
      <c r="O38" s="12">
        <v>0</v>
      </c>
    </row>
    <row r="39" spans="1:15" ht="11.1" customHeight="1">
      <c r="A39" s="10" t="s">
        <v>243</v>
      </c>
      <c r="B39" s="11" t="s">
        <v>244</v>
      </c>
      <c r="C39" s="132" t="s">
        <v>245</v>
      </c>
      <c r="D39" s="133"/>
      <c r="E39" s="10" t="s">
        <v>246</v>
      </c>
      <c r="F39" s="10" t="s">
        <v>247</v>
      </c>
      <c r="G39" s="12" t="s">
        <v>167</v>
      </c>
      <c r="H39" s="10" t="s">
        <v>248</v>
      </c>
      <c r="I39" s="12">
        <v>3.6</v>
      </c>
      <c r="J39" s="13">
        <v>262447.2</v>
      </c>
      <c r="K39" s="12" t="s">
        <v>249</v>
      </c>
      <c r="L39" s="12" t="s">
        <v>85</v>
      </c>
      <c r="M39" s="12" t="s">
        <v>93</v>
      </c>
      <c r="N39" s="13">
        <v>262447.2</v>
      </c>
      <c r="O39" s="12">
        <v>0</v>
      </c>
    </row>
    <row r="40" spans="1:15" ht="11.1" customHeight="1">
      <c r="A40" s="10" t="s">
        <v>250</v>
      </c>
      <c r="B40" s="11" t="s">
        <v>251</v>
      </c>
      <c r="C40" s="132" t="s">
        <v>252</v>
      </c>
      <c r="D40" s="133"/>
      <c r="E40" s="10" t="s">
        <v>253</v>
      </c>
      <c r="F40" s="10" t="s">
        <v>254</v>
      </c>
      <c r="G40" s="12" t="s">
        <v>255</v>
      </c>
      <c r="H40" s="10" t="s">
        <v>256</v>
      </c>
      <c r="I40" s="12">
        <v>0.43</v>
      </c>
      <c r="J40" s="13">
        <v>1109.83</v>
      </c>
      <c r="K40" s="12" t="s">
        <v>84</v>
      </c>
      <c r="L40" s="12" t="s">
        <v>85</v>
      </c>
      <c r="M40" s="12" t="s">
        <v>93</v>
      </c>
      <c r="N40" s="13">
        <v>1109.83</v>
      </c>
      <c r="O40" s="12">
        <v>0</v>
      </c>
    </row>
    <row r="41" spans="1:15" ht="19.5" customHeight="1">
      <c r="A41" s="10" t="s">
        <v>257</v>
      </c>
      <c r="B41" s="11" t="s">
        <v>258</v>
      </c>
      <c r="C41" s="132" t="s">
        <v>259</v>
      </c>
      <c r="D41" s="133"/>
      <c r="E41" s="10" t="s">
        <v>260</v>
      </c>
      <c r="F41" s="10" t="s">
        <v>261</v>
      </c>
      <c r="G41" s="12" t="s">
        <v>262</v>
      </c>
      <c r="H41" s="10" t="s">
        <v>263</v>
      </c>
      <c r="I41" s="12">
        <v>4</v>
      </c>
      <c r="J41" s="13">
        <v>200000</v>
      </c>
      <c r="K41" s="12" t="s">
        <v>264</v>
      </c>
      <c r="L41" s="12" t="s">
        <v>113</v>
      </c>
      <c r="M41" s="12">
        <v>0</v>
      </c>
      <c r="N41" s="13">
        <v>0</v>
      </c>
      <c r="O41" s="12">
        <v>0</v>
      </c>
    </row>
    <row r="42" spans="1:15" ht="19.5" customHeight="1">
      <c r="A42" s="10" t="s">
        <v>265</v>
      </c>
      <c r="B42" s="11" t="s">
        <v>266</v>
      </c>
      <c r="C42" s="132" t="s">
        <v>267</v>
      </c>
      <c r="D42" s="133"/>
      <c r="E42" s="10" t="s">
        <v>268</v>
      </c>
      <c r="F42" s="10" t="s">
        <v>269</v>
      </c>
      <c r="G42" s="12" t="s">
        <v>270</v>
      </c>
      <c r="H42" s="10" t="s">
        <v>271</v>
      </c>
      <c r="I42" s="12">
        <v>0</v>
      </c>
      <c r="J42" s="13">
        <v>0</v>
      </c>
      <c r="K42" s="12" t="s">
        <v>84</v>
      </c>
      <c r="L42" s="12" t="s">
        <v>85</v>
      </c>
      <c r="M42" s="12">
        <v>0</v>
      </c>
      <c r="N42" s="13">
        <v>0</v>
      </c>
      <c r="O42" s="12">
        <v>0</v>
      </c>
    </row>
    <row r="43" spans="1:15" ht="19.5" customHeight="1">
      <c r="A43" s="10" t="s">
        <v>272</v>
      </c>
      <c r="B43" s="11" t="s">
        <v>273</v>
      </c>
      <c r="C43" s="132" t="s">
        <v>274</v>
      </c>
      <c r="D43" s="133"/>
      <c r="E43" s="10" t="s">
        <v>275</v>
      </c>
      <c r="F43" s="10" t="s">
        <v>276</v>
      </c>
      <c r="G43" s="12" t="s">
        <v>147</v>
      </c>
      <c r="H43" s="10" t="s">
        <v>277</v>
      </c>
      <c r="I43" s="12">
        <v>10</v>
      </c>
      <c r="J43" s="13">
        <v>366270</v>
      </c>
      <c r="K43" s="12" t="s">
        <v>278</v>
      </c>
      <c r="L43" s="12" t="s">
        <v>113</v>
      </c>
      <c r="M43" s="12" t="s">
        <v>93</v>
      </c>
      <c r="N43" s="13">
        <v>366270</v>
      </c>
      <c r="O43" s="12">
        <v>0</v>
      </c>
    </row>
    <row r="44" spans="1:15" ht="11.1" customHeight="1">
      <c r="A44" s="10" t="s">
        <v>279</v>
      </c>
      <c r="B44" s="11" t="s">
        <v>280</v>
      </c>
      <c r="C44" s="132" t="s">
        <v>281</v>
      </c>
      <c r="D44" s="133"/>
      <c r="E44" s="10" t="s">
        <v>282</v>
      </c>
      <c r="F44" s="10" t="s">
        <v>283</v>
      </c>
      <c r="G44" s="12" t="s">
        <v>167</v>
      </c>
      <c r="H44" s="10" t="s">
        <v>284</v>
      </c>
      <c r="I44" s="12">
        <v>0</v>
      </c>
      <c r="J44" s="13">
        <v>0</v>
      </c>
      <c r="K44" s="12" t="s">
        <v>84</v>
      </c>
      <c r="L44" s="12" t="s">
        <v>85</v>
      </c>
      <c r="M44" s="12">
        <v>0</v>
      </c>
      <c r="N44" s="13">
        <v>0</v>
      </c>
      <c r="O44" s="12">
        <v>0</v>
      </c>
    </row>
    <row r="45" spans="1:15" ht="19.5" customHeight="1">
      <c r="A45" s="10" t="s">
        <v>285</v>
      </c>
      <c r="B45" s="11" t="s">
        <v>286</v>
      </c>
      <c r="C45" s="132" t="s">
        <v>287</v>
      </c>
      <c r="D45" s="133"/>
      <c r="E45" s="10" t="s">
        <v>288</v>
      </c>
      <c r="F45" s="10" t="s">
        <v>289</v>
      </c>
      <c r="G45" s="12" t="s">
        <v>290</v>
      </c>
      <c r="H45" s="10" t="s">
        <v>291</v>
      </c>
      <c r="I45" s="12">
        <v>0</v>
      </c>
      <c r="J45" s="13">
        <v>0</v>
      </c>
      <c r="K45" s="12" t="s">
        <v>84</v>
      </c>
      <c r="L45" s="12" t="s">
        <v>85</v>
      </c>
      <c r="M45" s="12">
        <v>0</v>
      </c>
      <c r="N45" s="13">
        <v>0</v>
      </c>
      <c r="O45" s="12">
        <v>0</v>
      </c>
    </row>
    <row r="46" spans="1:15" ht="11.1" customHeight="1">
      <c r="A46" s="10" t="s">
        <v>292</v>
      </c>
      <c r="B46" s="11" t="s">
        <v>293</v>
      </c>
      <c r="C46" s="132" t="s">
        <v>294</v>
      </c>
      <c r="D46" s="133"/>
      <c r="E46" s="10" t="s">
        <v>295</v>
      </c>
      <c r="F46" s="10" t="s">
        <v>296</v>
      </c>
      <c r="G46" s="12" t="s">
        <v>92</v>
      </c>
      <c r="H46" s="10" t="s">
        <v>297</v>
      </c>
      <c r="I46" s="12">
        <v>2.25</v>
      </c>
      <c r="J46" s="13">
        <v>4401</v>
      </c>
      <c r="K46" s="12" t="s">
        <v>298</v>
      </c>
      <c r="L46" s="12" t="s">
        <v>85</v>
      </c>
      <c r="M46" s="12">
        <v>0</v>
      </c>
      <c r="N46" s="13">
        <v>0</v>
      </c>
      <c r="O46" s="12">
        <v>0</v>
      </c>
    </row>
    <row r="47" spans="1:15" ht="38.450000000000003" customHeight="1">
      <c r="A47" s="10" t="s">
        <v>299</v>
      </c>
      <c r="B47" s="11" t="s">
        <v>300</v>
      </c>
      <c r="C47" s="132" t="s">
        <v>301</v>
      </c>
      <c r="D47" s="133"/>
      <c r="E47" s="10" t="s">
        <v>302</v>
      </c>
      <c r="F47" s="10" t="s">
        <v>303</v>
      </c>
      <c r="G47" s="12" t="s">
        <v>304</v>
      </c>
      <c r="H47" s="10" t="s">
        <v>305</v>
      </c>
      <c r="I47" s="12">
        <v>0</v>
      </c>
      <c r="J47" s="13">
        <v>0</v>
      </c>
      <c r="K47" s="12" t="s">
        <v>84</v>
      </c>
      <c r="L47" s="12" t="s">
        <v>85</v>
      </c>
      <c r="M47" s="12">
        <v>0</v>
      </c>
      <c r="N47" s="13">
        <v>0</v>
      </c>
      <c r="O47" s="12">
        <v>0</v>
      </c>
    </row>
    <row r="48" spans="1:15" ht="11.1" customHeight="1">
      <c r="A48" s="10" t="s">
        <v>306</v>
      </c>
      <c r="B48" s="11" t="s">
        <v>307</v>
      </c>
      <c r="C48" s="132" t="s">
        <v>308</v>
      </c>
      <c r="D48" s="133"/>
      <c r="E48" s="10" t="s">
        <v>309</v>
      </c>
      <c r="F48" s="10" t="s">
        <v>310</v>
      </c>
      <c r="G48" s="12" t="s">
        <v>311</v>
      </c>
      <c r="H48" s="10" t="s">
        <v>312</v>
      </c>
      <c r="I48" s="12">
        <v>5</v>
      </c>
      <c r="J48" s="13">
        <v>343845</v>
      </c>
      <c r="K48" s="12" t="s">
        <v>313</v>
      </c>
      <c r="L48" s="12" t="s">
        <v>113</v>
      </c>
      <c r="M48" s="12">
        <v>0</v>
      </c>
      <c r="N48" s="13">
        <v>0</v>
      </c>
      <c r="O48" s="12">
        <v>0</v>
      </c>
    </row>
    <row r="49" spans="1:15" ht="11.1" customHeight="1">
      <c r="A49" s="10" t="s">
        <v>314</v>
      </c>
      <c r="B49" s="11" t="s">
        <v>315</v>
      </c>
      <c r="C49" s="132" t="s">
        <v>316</v>
      </c>
      <c r="D49" s="133"/>
      <c r="E49" s="10" t="s">
        <v>317</v>
      </c>
      <c r="F49" s="10" t="s">
        <v>318</v>
      </c>
      <c r="G49" s="12" t="s">
        <v>319</v>
      </c>
      <c r="H49" s="10" t="s">
        <v>320</v>
      </c>
      <c r="I49" s="12">
        <v>53</v>
      </c>
      <c r="J49" s="13">
        <v>10865</v>
      </c>
      <c r="K49" s="12" t="s">
        <v>319</v>
      </c>
      <c r="L49" s="12" t="s">
        <v>113</v>
      </c>
      <c r="M49" s="12">
        <v>0</v>
      </c>
      <c r="N49" s="13">
        <v>0</v>
      </c>
      <c r="O49" s="12">
        <v>0</v>
      </c>
    </row>
    <row r="50" spans="1:15" ht="19.5" customHeight="1">
      <c r="A50" s="10" t="s">
        <v>321</v>
      </c>
      <c r="B50" s="11" t="s">
        <v>322</v>
      </c>
      <c r="C50" s="132" t="s">
        <v>323</v>
      </c>
      <c r="D50" s="133"/>
      <c r="E50" s="10" t="s">
        <v>324</v>
      </c>
      <c r="F50" s="10" t="s">
        <v>325</v>
      </c>
      <c r="G50" s="12" t="s">
        <v>326</v>
      </c>
      <c r="H50" s="10" t="s">
        <v>327</v>
      </c>
      <c r="I50" s="12">
        <v>13.484999999999999</v>
      </c>
      <c r="J50" s="13">
        <v>2070190.23</v>
      </c>
      <c r="K50" s="12" t="s">
        <v>328</v>
      </c>
      <c r="L50" s="12" t="s">
        <v>113</v>
      </c>
      <c r="M50" s="12">
        <v>0</v>
      </c>
      <c r="N50" s="13">
        <v>0</v>
      </c>
      <c r="O50" s="12">
        <v>0</v>
      </c>
    </row>
    <row r="51" spans="1:15" ht="19.5" customHeight="1">
      <c r="A51" s="10" t="s">
        <v>329</v>
      </c>
      <c r="B51" s="11" t="s">
        <v>330</v>
      </c>
      <c r="C51" s="132" t="s">
        <v>331</v>
      </c>
      <c r="D51" s="133"/>
      <c r="E51" s="10" t="s">
        <v>332</v>
      </c>
      <c r="F51" s="10" t="s">
        <v>333</v>
      </c>
      <c r="G51" s="12" t="s">
        <v>334</v>
      </c>
      <c r="H51" s="10" t="s">
        <v>335</v>
      </c>
      <c r="I51" s="12">
        <v>6.8</v>
      </c>
      <c r="J51" s="13">
        <v>395488</v>
      </c>
      <c r="K51" s="12" t="s">
        <v>336</v>
      </c>
      <c r="L51" s="12" t="s">
        <v>85</v>
      </c>
      <c r="M51" s="12">
        <v>0</v>
      </c>
      <c r="N51" s="13">
        <v>0</v>
      </c>
      <c r="O51" s="12">
        <v>0</v>
      </c>
    </row>
    <row r="52" spans="1:15" ht="19.5" customHeight="1">
      <c r="A52" s="10" t="s">
        <v>337</v>
      </c>
      <c r="B52" s="11" t="s">
        <v>338</v>
      </c>
      <c r="C52" s="132" t="s">
        <v>339</v>
      </c>
      <c r="D52" s="133"/>
      <c r="E52" s="10" t="s">
        <v>340</v>
      </c>
      <c r="F52" s="10" t="s">
        <v>341</v>
      </c>
      <c r="G52" s="12" t="s">
        <v>84</v>
      </c>
      <c r="H52" s="10" t="s">
        <v>342</v>
      </c>
      <c r="I52" s="12">
        <v>25.5</v>
      </c>
      <c r="J52" s="13">
        <v>1402.5</v>
      </c>
      <c r="K52" s="12" t="s">
        <v>84</v>
      </c>
      <c r="L52" s="12" t="s">
        <v>113</v>
      </c>
      <c r="M52" s="12">
        <v>0</v>
      </c>
      <c r="N52" s="13">
        <v>0</v>
      </c>
      <c r="O52" s="12">
        <v>0</v>
      </c>
    </row>
    <row r="53" spans="1:15" ht="29.1" customHeight="1">
      <c r="A53" s="10" t="s">
        <v>343</v>
      </c>
      <c r="B53" s="11" t="s">
        <v>344</v>
      </c>
      <c r="C53" s="132" t="s">
        <v>345</v>
      </c>
      <c r="D53" s="133"/>
      <c r="E53" s="10" t="s">
        <v>346</v>
      </c>
      <c r="F53" s="10" t="s">
        <v>347</v>
      </c>
      <c r="G53" s="12" t="s">
        <v>348</v>
      </c>
      <c r="H53" s="10" t="s">
        <v>349</v>
      </c>
      <c r="I53" s="12">
        <v>11.99</v>
      </c>
      <c r="J53" s="13">
        <v>1341093.49</v>
      </c>
      <c r="K53" s="12" t="s">
        <v>350</v>
      </c>
      <c r="L53" s="12" t="s">
        <v>113</v>
      </c>
      <c r="M53" s="12">
        <v>0</v>
      </c>
      <c r="N53" s="13">
        <v>0</v>
      </c>
      <c r="O53" s="12">
        <v>0</v>
      </c>
    </row>
    <row r="54" spans="1:15" ht="19.5" customHeight="1">
      <c r="A54" s="10" t="s">
        <v>351</v>
      </c>
      <c r="B54" s="11" t="s">
        <v>352</v>
      </c>
      <c r="C54" s="132" t="s">
        <v>353</v>
      </c>
      <c r="D54" s="133"/>
      <c r="E54" s="10" t="s">
        <v>354</v>
      </c>
      <c r="F54" s="10" t="s">
        <v>355</v>
      </c>
      <c r="G54" s="12" t="s">
        <v>356</v>
      </c>
      <c r="H54" s="10" t="s">
        <v>357</v>
      </c>
      <c r="I54" s="12">
        <v>0</v>
      </c>
      <c r="J54" s="13">
        <v>0</v>
      </c>
      <c r="K54" s="12" t="s">
        <v>84</v>
      </c>
      <c r="L54" s="12" t="s">
        <v>85</v>
      </c>
      <c r="M54" s="12">
        <v>0</v>
      </c>
      <c r="N54" s="13">
        <v>0</v>
      </c>
      <c r="O54" s="12">
        <v>0</v>
      </c>
    </row>
    <row r="55" spans="1:15" ht="19.5" customHeight="1">
      <c r="A55" s="10" t="s">
        <v>358</v>
      </c>
      <c r="B55" s="11" t="s">
        <v>359</v>
      </c>
      <c r="C55" s="132" t="s">
        <v>360</v>
      </c>
      <c r="D55" s="133"/>
      <c r="E55" s="10" t="s">
        <v>361</v>
      </c>
      <c r="F55" s="10" t="s">
        <v>362</v>
      </c>
      <c r="G55" s="12" t="s">
        <v>167</v>
      </c>
      <c r="H55" s="10" t="s">
        <v>363</v>
      </c>
      <c r="I55" s="12">
        <v>1.1299999999999999</v>
      </c>
      <c r="J55" s="13">
        <v>1391501.21</v>
      </c>
      <c r="K55" s="12" t="s">
        <v>364</v>
      </c>
      <c r="L55" s="12" t="s">
        <v>113</v>
      </c>
      <c r="M55" s="12">
        <v>0</v>
      </c>
      <c r="N55" s="13">
        <v>0</v>
      </c>
      <c r="O55" s="12">
        <v>0</v>
      </c>
    </row>
    <row r="56" spans="1:15" ht="0.2" customHeight="1"/>
    <row r="57" spans="1:15" ht="29.1" customHeight="1">
      <c r="A57" s="8" t="s">
        <v>49</v>
      </c>
      <c r="B57" s="8" t="s">
        <v>50</v>
      </c>
      <c r="C57" s="143" t="s">
        <v>51</v>
      </c>
      <c r="D57" s="144"/>
      <c r="E57" s="8" t="s">
        <v>52</v>
      </c>
      <c r="F57" s="8" t="s">
        <v>53</v>
      </c>
      <c r="G57" s="8" t="s">
        <v>54</v>
      </c>
      <c r="H57" s="8" t="s">
        <v>55</v>
      </c>
      <c r="I57" s="8" t="s">
        <v>56</v>
      </c>
      <c r="J57" s="8" t="s">
        <v>57</v>
      </c>
      <c r="K57" s="8" t="s">
        <v>58</v>
      </c>
      <c r="L57" s="8" t="s">
        <v>59</v>
      </c>
      <c r="M57" s="8" t="s">
        <v>60</v>
      </c>
      <c r="N57" s="8" t="s">
        <v>61</v>
      </c>
      <c r="O57" s="8" t="s">
        <v>62</v>
      </c>
    </row>
    <row r="58" spans="1:15" ht="18.2" customHeight="1">
      <c r="A58" s="9" t="s">
        <v>63</v>
      </c>
      <c r="B58" s="9" t="s">
        <v>64</v>
      </c>
      <c r="C58" s="145" t="s">
        <v>65</v>
      </c>
      <c r="D58" s="146"/>
      <c r="E58" s="9" t="s">
        <v>66</v>
      </c>
      <c r="F58" s="9" t="s">
        <v>67</v>
      </c>
      <c r="G58" s="9" t="s">
        <v>68</v>
      </c>
      <c r="H58" s="9" t="s">
        <v>69</v>
      </c>
      <c r="I58" s="9" t="s">
        <v>70</v>
      </c>
      <c r="J58" s="9" t="s">
        <v>71</v>
      </c>
      <c r="K58" s="9" t="s">
        <v>72</v>
      </c>
      <c r="L58" s="9" t="s">
        <v>73</v>
      </c>
      <c r="M58" s="9" t="s">
        <v>74</v>
      </c>
      <c r="N58" s="9" t="s">
        <v>75</v>
      </c>
      <c r="O58" s="9" t="s">
        <v>76</v>
      </c>
    </row>
    <row r="59" spans="1:15" ht="19.5" customHeight="1">
      <c r="A59" s="10" t="s">
        <v>365</v>
      </c>
      <c r="B59" s="11" t="s">
        <v>366</v>
      </c>
      <c r="C59" s="132" t="s">
        <v>367</v>
      </c>
      <c r="D59" s="133"/>
      <c r="E59" s="10" t="s">
        <v>368</v>
      </c>
      <c r="F59" s="10" t="s">
        <v>369</v>
      </c>
      <c r="G59" s="12" t="s">
        <v>370</v>
      </c>
      <c r="H59" s="10" t="s">
        <v>371</v>
      </c>
      <c r="I59" s="12">
        <v>5.59</v>
      </c>
      <c r="J59" s="13">
        <v>165424.87</v>
      </c>
      <c r="K59" s="12" t="s">
        <v>372</v>
      </c>
      <c r="L59" s="12" t="s">
        <v>85</v>
      </c>
      <c r="M59" s="12" t="s">
        <v>93</v>
      </c>
      <c r="N59" s="13">
        <v>165424.87</v>
      </c>
      <c r="O59" s="12">
        <v>0</v>
      </c>
    </row>
    <row r="60" spans="1:15" ht="19.5" customHeight="1">
      <c r="A60" s="10" t="s">
        <v>373</v>
      </c>
      <c r="B60" s="11" t="s">
        <v>374</v>
      </c>
      <c r="C60" s="132" t="s">
        <v>375</v>
      </c>
      <c r="D60" s="133"/>
      <c r="E60" s="10" t="s">
        <v>376</v>
      </c>
      <c r="F60" s="10" t="s">
        <v>377</v>
      </c>
      <c r="G60" s="12" t="s">
        <v>232</v>
      </c>
      <c r="H60" s="10" t="s">
        <v>378</v>
      </c>
      <c r="I60" s="12">
        <v>8.1999999999999993</v>
      </c>
      <c r="J60" s="13">
        <v>722452.8</v>
      </c>
      <c r="K60" s="12" t="s">
        <v>379</v>
      </c>
      <c r="L60" s="12" t="s">
        <v>113</v>
      </c>
      <c r="M60" s="12">
        <v>0</v>
      </c>
      <c r="N60" s="13">
        <v>0</v>
      </c>
      <c r="O60" s="12">
        <v>0</v>
      </c>
    </row>
    <row r="61" spans="1:15" ht="19.5" customHeight="1">
      <c r="A61" s="10" t="s">
        <v>380</v>
      </c>
      <c r="B61" s="11" t="s">
        <v>381</v>
      </c>
      <c r="C61" s="132" t="s">
        <v>382</v>
      </c>
      <c r="D61" s="133"/>
      <c r="E61" s="10" t="s">
        <v>383</v>
      </c>
      <c r="F61" s="10" t="s">
        <v>384</v>
      </c>
      <c r="G61" s="12" t="s">
        <v>385</v>
      </c>
      <c r="H61" s="10" t="s">
        <v>386</v>
      </c>
      <c r="I61" s="12">
        <v>4</v>
      </c>
      <c r="J61" s="13">
        <v>59464</v>
      </c>
      <c r="K61" s="12" t="s">
        <v>156</v>
      </c>
      <c r="L61" s="12" t="s">
        <v>113</v>
      </c>
      <c r="M61" s="12">
        <v>0</v>
      </c>
      <c r="N61" s="13">
        <v>0</v>
      </c>
      <c r="O61" s="12">
        <v>0</v>
      </c>
    </row>
    <row r="62" spans="1:15" ht="11.1" customHeight="1">
      <c r="A62" s="10" t="s">
        <v>387</v>
      </c>
      <c r="B62" s="11" t="s">
        <v>388</v>
      </c>
      <c r="C62" s="132" t="s">
        <v>389</v>
      </c>
      <c r="D62" s="133"/>
      <c r="E62" s="10" t="s">
        <v>390</v>
      </c>
      <c r="F62" s="10" t="s">
        <v>391</v>
      </c>
      <c r="G62" s="12" t="s">
        <v>392</v>
      </c>
      <c r="H62" s="10" t="s">
        <v>393</v>
      </c>
      <c r="I62" s="12">
        <v>147.80000000000001</v>
      </c>
      <c r="J62" s="13">
        <v>399060</v>
      </c>
      <c r="K62" s="12" t="s">
        <v>394</v>
      </c>
      <c r="L62" s="12" t="s">
        <v>113</v>
      </c>
      <c r="M62" s="12">
        <v>0</v>
      </c>
      <c r="N62" s="13">
        <v>0</v>
      </c>
      <c r="O62" s="12">
        <v>0</v>
      </c>
    </row>
    <row r="63" spans="1:15" ht="11.1" customHeight="1">
      <c r="A63" s="10" t="s">
        <v>395</v>
      </c>
      <c r="B63" s="11" t="s">
        <v>396</v>
      </c>
      <c r="C63" s="132" t="s">
        <v>397</v>
      </c>
      <c r="D63" s="133"/>
      <c r="E63" s="10" t="s">
        <v>398</v>
      </c>
      <c r="F63" s="10" t="s">
        <v>399</v>
      </c>
      <c r="G63" s="12" t="s">
        <v>400</v>
      </c>
      <c r="H63" s="10" t="s">
        <v>401</v>
      </c>
      <c r="I63" s="12">
        <v>24.25</v>
      </c>
      <c r="J63" s="13">
        <v>276935</v>
      </c>
      <c r="K63" s="12" t="s">
        <v>402</v>
      </c>
      <c r="L63" s="12" t="s">
        <v>85</v>
      </c>
      <c r="M63" s="12">
        <v>0</v>
      </c>
      <c r="N63" s="13">
        <v>0</v>
      </c>
      <c r="O63" s="12">
        <v>0</v>
      </c>
    </row>
    <row r="64" spans="1:15" ht="11.1" customHeight="1">
      <c r="A64" s="10" t="s">
        <v>403</v>
      </c>
      <c r="B64" s="11" t="s">
        <v>404</v>
      </c>
      <c r="C64" s="132" t="s">
        <v>405</v>
      </c>
      <c r="D64" s="133"/>
      <c r="E64" s="10" t="s">
        <v>406</v>
      </c>
      <c r="F64" s="10" t="s">
        <v>407</v>
      </c>
      <c r="G64" s="12" t="s">
        <v>167</v>
      </c>
      <c r="H64" s="10" t="s">
        <v>408</v>
      </c>
      <c r="I64" s="12">
        <v>5</v>
      </c>
      <c r="J64" s="13">
        <v>1750180</v>
      </c>
      <c r="K64" s="12" t="s">
        <v>409</v>
      </c>
      <c r="L64" s="12" t="s">
        <v>113</v>
      </c>
      <c r="M64" s="12">
        <v>0</v>
      </c>
      <c r="N64" s="13">
        <v>0</v>
      </c>
      <c r="O64" s="12">
        <v>0</v>
      </c>
    </row>
    <row r="65" spans="1:15" ht="19.5" customHeight="1">
      <c r="A65" s="10" t="s">
        <v>410</v>
      </c>
      <c r="B65" s="11" t="s">
        <v>411</v>
      </c>
      <c r="C65" s="132" t="s">
        <v>412</v>
      </c>
      <c r="D65" s="133"/>
      <c r="E65" s="10" t="s">
        <v>413</v>
      </c>
      <c r="F65" s="10" t="s">
        <v>414</v>
      </c>
      <c r="G65" s="12" t="s">
        <v>415</v>
      </c>
      <c r="H65" s="10" t="s">
        <v>416</v>
      </c>
      <c r="I65" s="12">
        <v>5.5</v>
      </c>
      <c r="J65" s="13">
        <v>210941.5</v>
      </c>
      <c r="K65" s="12" t="s">
        <v>417</v>
      </c>
      <c r="L65" s="12" t="s">
        <v>113</v>
      </c>
      <c r="M65" s="12">
        <v>0</v>
      </c>
      <c r="N65" s="13">
        <v>0</v>
      </c>
      <c r="O65" s="12">
        <v>0</v>
      </c>
    </row>
    <row r="66" spans="1:15" ht="19.5" customHeight="1">
      <c r="A66" s="10" t="s">
        <v>418</v>
      </c>
      <c r="B66" s="11" t="s">
        <v>419</v>
      </c>
      <c r="C66" s="132" t="s">
        <v>420</v>
      </c>
      <c r="D66" s="133"/>
      <c r="E66" s="10" t="s">
        <v>421</v>
      </c>
      <c r="F66" s="10" t="s">
        <v>422</v>
      </c>
      <c r="G66" s="12" t="s">
        <v>423</v>
      </c>
      <c r="H66" s="10" t="s">
        <v>424</v>
      </c>
      <c r="I66" s="12">
        <v>1.73</v>
      </c>
      <c r="J66" s="13">
        <v>15743</v>
      </c>
      <c r="K66" s="12" t="s">
        <v>189</v>
      </c>
      <c r="L66" s="12" t="s">
        <v>85</v>
      </c>
      <c r="M66" s="12" t="s">
        <v>93</v>
      </c>
      <c r="N66" s="13">
        <v>15743</v>
      </c>
      <c r="O66" s="12">
        <v>0</v>
      </c>
    </row>
    <row r="67" spans="1:15" ht="19.5" customHeight="1">
      <c r="A67" s="10" t="s">
        <v>425</v>
      </c>
      <c r="B67" s="11" t="s">
        <v>426</v>
      </c>
      <c r="C67" s="132" t="s">
        <v>427</v>
      </c>
      <c r="D67" s="133"/>
      <c r="E67" s="10" t="s">
        <v>428</v>
      </c>
      <c r="F67" s="10" t="s">
        <v>429</v>
      </c>
      <c r="G67" s="12" t="s">
        <v>430</v>
      </c>
      <c r="H67" s="10" t="s">
        <v>431</v>
      </c>
      <c r="I67" s="12">
        <v>6.58</v>
      </c>
      <c r="J67" s="13">
        <v>1822.66</v>
      </c>
      <c r="K67" s="12" t="s">
        <v>298</v>
      </c>
      <c r="L67" s="12" t="s">
        <v>85</v>
      </c>
      <c r="M67" s="12" t="s">
        <v>93</v>
      </c>
      <c r="N67" s="13">
        <v>1822.66</v>
      </c>
      <c r="O67" s="12">
        <v>0</v>
      </c>
    </row>
    <row r="68" spans="1:15" ht="19.5" customHeight="1">
      <c r="A68" s="10" t="s">
        <v>196</v>
      </c>
      <c r="B68" s="11" t="s">
        <v>432</v>
      </c>
      <c r="C68" s="132" t="s">
        <v>433</v>
      </c>
      <c r="D68" s="133"/>
      <c r="E68" s="10" t="s">
        <v>434</v>
      </c>
      <c r="F68" s="10" t="s">
        <v>435</v>
      </c>
      <c r="G68" s="12" t="s">
        <v>167</v>
      </c>
      <c r="H68" s="10" t="s">
        <v>436</v>
      </c>
      <c r="I68" s="12">
        <v>3.56</v>
      </c>
      <c r="J68" s="13">
        <v>259200.04</v>
      </c>
      <c r="K68" s="12" t="s">
        <v>437</v>
      </c>
      <c r="L68" s="12" t="s">
        <v>85</v>
      </c>
      <c r="M68" s="12">
        <v>0</v>
      </c>
      <c r="N68" s="13">
        <v>0</v>
      </c>
      <c r="O68" s="12">
        <v>0</v>
      </c>
    </row>
    <row r="69" spans="1:15" ht="19.5" customHeight="1">
      <c r="A69" s="10" t="s">
        <v>438</v>
      </c>
      <c r="B69" s="11" t="s">
        <v>439</v>
      </c>
      <c r="C69" s="132" t="s">
        <v>440</v>
      </c>
      <c r="D69" s="133"/>
      <c r="E69" s="10" t="s">
        <v>441</v>
      </c>
      <c r="F69" s="10" t="s">
        <v>442</v>
      </c>
      <c r="G69" s="12" t="s">
        <v>443</v>
      </c>
      <c r="H69" s="10" t="s">
        <v>444</v>
      </c>
      <c r="I69" s="12">
        <v>9</v>
      </c>
      <c r="J69" s="13">
        <v>24732</v>
      </c>
      <c r="K69" s="12" t="s">
        <v>445</v>
      </c>
      <c r="L69" s="12" t="s">
        <v>113</v>
      </c>
      <c r="M69" s="12">
        <v>0</v>
      </c>
      <c r="N69" s="13">
        <v>0</v>
      </c>
      <c r="O69" s="12">
        <v>0</v>
      </c>
    </row>
    <row r="70" spans="1:15" ht="19.5" customHeight="1">
      <c r="A70" s="10" t="s">
        <v>446</v>
      </c>
      <c r="B70" s="11" t="s">
        <v>447</v>
      </c>
      <c r="C70" s="132" t="s">
        <v>448</v>
      </c>
      <c r="D70" s="133"/>
      <c r="E70" s="10" t="s">
        <v>449</v>
      </c>
      <c r="F70" s="10" t="s">
        <v>450</v>
      </c>
      <c r="G70" s="12" t="s">
        <v>451</v>
      </c>
      <c r="H70" s="10" t="s">
        <v>452</v>
      </c>
      <c r="I70" s="12">
        <v>1.36</v>
      </c>
      <c r="J70" s="13">
        <v>282488.32000000001</v>
      </c>
      <c r="K70" s="12" t="s">
        <v>453</v>
      </c>
      <c r="L70" s="12" t="s">
        <v>85</v>
      </c>
      <c r="M70" s="12">
        <v>0</v>
      </c>
      <c r="N70" s="13">
        <v>0</v>
      </c>
      <c r="O70" s="12">
        <v>0</v>
      </c>
    </row>
    <row r="71" spans="1:15" ht="19.5" customHeight="1">
      <c r="A71" s="10" t="s">
        <v>454</v>
      </c>
      <c r="B71" s="11" t="s">
        <v>455</v>
      </c>
      <c r="C71" s="132" t="s">
        <v>456</v>
      </c>
      <c r="D71" s="133"/>
      <c r="E71" s="10" t="s">
        <v>457</v>
      </c>
      <c r="F71" s="10" t="s">
        <v>458</v>
      </c>
      <c r="G71" s="12" t="s">
        <v>459</v>
      </c>
      <c r="H71" s="10" t="s">
        <v>460</v>
      </c>
      <c r="I71" s="12">
        <v>4.8</v>
      </c>
      <c r="J71" s="13">
        <v>4800</v>
      </c>
      <c r="K71" s="12" t="s">
        <v>298</v>
      </c>
      <c r="L71" s="12" t="s">
        <v>113</v>
      </c>
      <c r="M71" s="12">
        <v>0</v>
      </c>
      <c r="N71" s="13">
        <v>0</v>
      </c>
      <c r="O71" s="12">
        <v>0</v>
      </c>
    </row>
    <row r="72" spans="1:15" ht="19.5" customHeight="1">
      <c r="A72" s="10" t="s">
        <v>461</v>
      </c>
      <c r="B72" s="11" t="s">
        <v>462</v>
      </c>
      <c r="C72" s="132" t="s">
        <v>463</v>
      </c>
      <c r="D72" s="133"/>
      <c r="E72" s="10" t="s">
        <v>464</v>
      </c>
      <c r="F72" s="10" t="s">
        <v>465</v>
      </c>
      <c r="G72" s="12" t="s">
        <v>466</v>
      </c>
      <c r="H72" s="10" t="s">
        <v>467</v>
      </c>
      <c r="I72" s="12">
        <v>0.81</v>
      </c>
      <c r="J72" s="13">
        <v>13094.46</v>
      </c>
      <c r="K72" s="12" t="s">
        <v>468</v>
      </c>
      <c r="L72" s="12" t="s">
        <v>85</v>
      </c>
      <c r="M72" s="12" t="s">
        <v>93</v>
      </c>
      <c r="N72" s="13">
        <v>13094.46</v>
      </c>
      <c r="O72" s="12">
        <v>0</v>
      </c>
    </row>
    <row r="73" spans="1:15" ht="19.5" customHeight="1">
      <c r="A73" s="10" t="s">
        <v>341</v>
      </c>
      <c r="B73" s="11" t="s">
        <v>469</v>
      </c>
      <c r="C73" s="132" t="s">
        <v>470</v>
      </c>
      <c r="D73" s="133"/>
      <c r="E73" s="10" t="s">
        <v>471</v>
      </c>
      <c r="F73" s="10" t="s">
        <v>472</v>
      </c>
      <c r="G73" s="12" t="s">
        <v>473</v>
      </c>
      <c r="H73" s="10" t="s">
        <v>474</v>
      </c>
      <c r="I73" s="12">
        <v>0</v>
      </c>
      <c r="J73" s="13">
        <v>0</v>
      </c>
      <c r="K73" s="12" t="s">
        <v>84</v>
      </c>
      <c r="L73" s="12" t="s">
        <v>85</v>
      </c>
      <c r="M73" s="12">
        <v>0</v>
      </c>
      <c r="N73" s="13">
        <v>0</v>
      </c>
      <c r="O73" s="12">
        <v>0</v>
      </c>
    </row>
    <row r="74" spans="1:15" ht="29.1" customHeight="1">
      <c r="A74" s="10" t="s">
        <v>475</v>
      </c>
      <c r="B74" s="11" t="s">
        <v>476</v>
      </c>
      <c r="C74" s="132" t="s">
        <v>477</v>
      </c>
      <c r="D74" s="133"/>
      <c r="E74" s="10" t="s">
        <v>478</v>
      </c>
      <c r="F74" s="10" t="s">
        <v>479</v>
      </c>
      <c r="G74" s="12" t="s">
        <v>480</v>
      </c>
      <c r="H74" s="10" t="s">
        <v>481</v>
      </c>
      <c r="I74" s="12">
        <v>0</v>
      </c>
      <c r="J74" s="13">
        <v>0</v>
      </c>
      <c r="K74" s="12" t="s">
        <v>84</v>
      </c>
      <c r="L74" s="12" t="s">
        <v>85</v>
      </c>
      <c r="M74" s="12">
        <v>0</v>
      </c>
      <c r="N74" s="13">
        <v>0</v>
      </c>
      <c r="O74" s="12">
        <v>0</v>
      </c>
    </row>
    <row r="75" spans="1:15" ht="11.1" customHeight="1">
      <c r="A75" s="10" t="s">
        <v>482</v>
      </c>
      <c r="B75" s="11" t="s">
        <v>483</v>
      </c>
      <c r="C75" s="132" t="s">
        <v>484</v>
      </c>
      <c r="D75" s="133"/>
      <c r="E75" s="10" t="s">
        <v>485</v>
      </c>
      <c r="F75" s="10" t="s">
        <v>486</v>
      </c>
      <c r="G75" s="12" t="s">
        <v>487</v>
      </c>
      <c r="H75" s="10" t="s">
        <v>488</v>
      </c>
      <c r="I75" s="12">
        <v>3.39</v>
      </c>
      <c r="J75" s="13">
        <v>126708.03</v>
      </c>
      <c r="K75" s="12" t="s">
        <v>489</v>
      </c>
      <c r="L75" s="12" t="s">
        <v>85</v>
      </c>
      <c r="M75" s="12" t="s">
        <v>93</v>
      </c>
      <c r="N75" s="13">
        <v>126708.03</v>
      </c>
      <c r="O75" s="12">
        <v>0</v>
      </c>
    </row>
    <row r="76" spans="1:15" ht="11.1" customHeight="1">
      <c r="A76" s="10" t="s">
        <v>490</v>
      </c>
      <c r="B76" s="11" t="s">
        <v>491</v>
      </c>
      <c r="C76" s="132" t="s">
        <v>492</v>
      </c>
      <c r="D76" s="133"/>
      <c r="E76" s="10" t="s">
        <v>493</v>
      </c>
      <c r="F76" s="10" t="s">
        <v>494</v>
      </c>
      <c r="G76" s="12" t="s">
        <v>495</v>
      </c>
      <c r="H76" s="10" t="s">
        <v>496</v>
      </c>
      <c r="I76" s="12">
        <v>23</v>
      </c>
      <c r="J76" s="13">
        <v>193200</v>
      </c>
      <c r="K76" s="12" t="s">
        <v>497</v>
      </c>
      <c r="L76" s="12" t="s">
        <v>113</v>
      </c>
      <c r="M76" s="12">
        <v>0</v>
      </c>
      <c r="N76" s="13">
        <v>0</v>
      </c>
      <c r="O76" s="12">
        <v>0</v>
      </c>
    </row>
    <row r="77" spans="1:15" ht="19.5" customHeight="1">
      <c r="A77" s="10" t="s">
        <v>498</v>
      </c>
      <c r="B77" s="11" t="s">
        <v>499</v>
      </c>
      <c r="C77" s="132" t="s">
        <v>500</v>
      </c>
      <c r="D77" s="133"/>
      <c r="E77" s="10" t="s">
        <v>501</v>
      </c>
      <c r="F77" s="10" t="s">
        <v>502</v>
      </c>
      <c r="G77" s="12" t="s">
        <v>298</v>
      </c>
      <c r="H77" s="10" t="s">
        <v>503</v>
      </c>
      <c r="I77" s="12">
        <v>6.3</v>
      </c>
      <c r="J77" s="13">
        <v>5720.4</v>
      </c>
      <c r="K77" s="12" t="s">
        <v>504</v>
      </c>
      <c r="L77" s="12" t="s">
        <v>113</v>
      </c>
      <c r="M77" s="12">
        <v>0</v>
      </c>
      <c r="N77" s="13">
        <v>0</v>
      </c>
      <c r="O77" s="12">
        <v>0</v>
      </c>
    </row>
    <row r="78" spans="1:15" ht="19.5" customHeight="1">
      <c r="A78" s="10" t="s">
        <v>505</v>
      </c>
      <c r="B78" s="11" t="s">
        <v>506</v>
      </c>
      <c r="C78" s="132" t="s">
        <v>507</v>
      </c>
      <c r="D78" s="133"/>
      <c r="E78" s="10" t="s">
        <v>508</v>
      </c>
      <c r="F78" s="10" t="s">
        <v>509</v>
      </c>
      <c r="G78" s="12" t="s">
        <v>510</v>
      </c>
      <c r="H78" s="10" t="s">
        <v>511</v>
      </c>
      <c r="I78" s="12">
        <v>5.2</v>
      </c>
      <c r="J78" s="13">
        <v>108352.4</v>
      </c>
      <c r="K78" s="12" t="s">
        <v>219</v>
      </c>
      <c r="L78" s="12" t="s">
        <v>85</v>
      </c>
      <c r="M78" s="12" t="s">
        <v>93</v>
      </c>
      <c r="N78" s="13">
        <v>108352.4</v>
      </c>
      <c r="O78" s="12">
        <v>0</v>
      </c>
    </row>
    <row r="79" spans="1:15" ht="19.5" customHeight="1">
      <c r="A79" s="10" t="s">
        <v>512</v>
      </c>
      <c r="B79" s="11" t="s">
        <v>513</v>
      </c>
      <c r="C79" s="132" t="s">
        <v>514</v>
      </c>
      <c r="D79" s="133"/>
      <c r="E79" s="10" t="s">
        <v>515</v>
      </c>
      <c r="F79" s="10" t="s">
        <v>516</v>
      </c>
      <c r="G79" s="12" t="s">
        <v>517</v>
      </c>
      <c r="H79" s="10" t="s">
        <v>518</v>
      </c>
      <c r="I79" s="12">
        <v>25.9254</v>
      </c>
      <c r="J79" s="13">
        <v>746651.52</v>
      </c>
      <c r="K79" s="12" t="s">
        <v>519</v>
      </c>
      <c r="L79" s="12" t="s">
        <v>113</v>
      </c>
      <c r="M79" s="12">
        <v>0</v>
      </c>
      <c r="N79" s="13">
        <v>0</v>
      </c>
      <c r="O79" s="12">
        <v>0</v>
      </c>
    </row>
    <row r="80" spans="1:15" ht="19.5" customHeight="1">
      <c r="A80" s="10" t="s">
        <v>520</v>
      </c>
      <c r="B80" s="11" t="s">
        <v>521</v>
      </c>
      <c r="C80" s="132" t="s">
        <v>522</v>
      </c>
      <c r="D80" s="133"/>
      <c r="E80" s="10" t="s">
        <v>523</v>
      </c>
      <c r="F80" s="10" t="s">
        <v>524</v>
      </c>
      <c r="G80" s="12" t="s">
        <v>525</v>
      </c>
      <c r="H80" s="10" t="s">
        <v>526</v>
      </c>
      <c r="I80" s="12">
        <v>10.78</v>
      </c>
      <c r="J80" s="13">
        <v>465286.36</v>
      </c>
      <c r="K80" s="12" t="s">
        <v>527</v>
      </c>
      <c r="L80" s="12" t="s">
        <v>85</v>
      </c>
      <c r="M80" s="12">
        <v>0</v>
      </c>
      <c r="N80" s="13">
        <v>0</v>
      </c>
      <c r="O80" s="12">
        <v>0</v>
      </c>
    </row>
    <row r="81" spans="1:15" ht="19.5" customHeight="1">
      <c r="A81" s="10" t="s">
        <v>528</v>
      </c>
      <c r="B81" s="11" t="s">
        <v>529</v>
      </c>
      <c r="C81" s="132" t="s">
        <v>530</v>
      </c>
      <c r="D81" s="133"/>
      <c r="E81" s="10" t="s">
        <v>531</v>
      </c>
      <c r="F81" s="10" t="s">
        <v>532</v>
      </c>
      <c r="G81" s="12" t="s">
        <v>533</v>
      </c>
      <c r="H81" s="10" t="s">
        <v>534</v>
      </c>
      <c r="I81" s="12">
        <v>3.6</v>
      </c>
      <c r="J81" s="13">
        <v>381960</v>
      </c>
      <c r="K81" s="12" t="s">
        <v>535</v>
      </c>
      <c r="L81" s="12" t="s">
        <v>85</v>
      </c>
      <c r="M81" s="12">
        <v>0</v>
      </c>
      <c r="N81" s="13">
        <v>0</v>
      </c>
      <c r="O81" s="12">
        <v>0</v>
      </c>
    </row>
    <row r="82" spans="1:15" ht="19.5" customHeight="1">
      <c r="A82" s="10" t="s">
        <v>536</v>
      </c>
      <c r="B82" s="11" t="s">
        <v>537</v>
      </c>
      <c r="C82" s="132" t="s">
        <v>538</v>
      </c>
      <c r="D82" s="133"/>
      <c r="E82" s="10" t="s">
        <v>539</v>
      </c>
      <c r="F82" s="10" t="s">
        <v>540</v>
      </c>
      <c r="G82" s="12" t="s">
        <v>541</v>
      </c>
      <c r="H82" s="10" t="s">
        <v>542</v>
      </c>
      <c r="I82" s="12">
        <v>543.88</v>
      </c>
      <c r="J82" s="13">
        <v>575425.04</v>
      </c>
      <c r="K82" s="12" t="s">
        <v>543</v>
      </c>
      <c r="L82" s="12" t="s">
        <v>85</v>
      </c>
      <c r="M82" s="12">
        <v>0</v>
      </c>
      <c r="N82" s="13">
        <v>0</v>
      </c>
      <c r="O82" s="12">
        <v>0</v>
      </c>
    </row>
    <row r="83" spans="1:15" ht="11.1" customHeight="1">
      <c r="A83" s="10" t="s">
        <v>544</v>
      </c>
      <c r="B83" s="11" t="s">
        <v>545</v>
      </c>
      <c r="C83" s="132" t="s">
        <v>546</v>
      </c>
      <c r="D83" s="133"/>
      <c r="E83" s="10" t="s">
        <v>547</v>
      </c>
      <c r="F83" s="10" t="s">
        <v>548</v>
      </c>
      <c r="G83" s="12" t="s">
        <v>549</v>
      </c>
      <c r="H83" s="10" t="s">
        <v>550</v>
      </c>
      <c r="I83" s="12">
        <v>4.7699999999999996</v>
      </c>
      <c r="J83" s="13">
        <v>21259.89</v>
      </c>
      <c r="K83" s="12" t="s">
        <v>459</v>
      </c>
      <c r="L83" s="12" t="s">
        <v>85</v>
      </c>
      <c r="M83" s="12" t="s">
        <v>93</v>
      </c>
      <c r="N83" s="13">
        <v>21259.89</v>
      </c>
      <c r="O83" s="12">
        <v>0</v>
      </c>
    </row>
    <row r="84" spans="1:15" ht="0.2" customHeight="1"/>
    <row r="85" spans="1:15" ht="29.1" customHeight="1">
      <c r="A85" s="8" t="s">
        <v>49</v>
      </c>
      <c r="B85" s="8" t="s">
        <v>50</v>
      </c>
      <c r="C85" s="143" t="s">
        <v>51</v>
      </c>
      <c r="D85" s="144"/>
      <c r="E85" s="8" t="s">
        <v>52</v>
      </c>
      <c r="F85" s="8" t="s">
        <v>53</v>
      </c>
      <c r="G85" s="8" t="s">
        <v>54</v>
      </c>
      <c r="H85" s="8" t="s">
        <v>55</v>
      </c>
      <c r="I85" s="8" t="s">
        <v>56</v>
      </c>
      <c r="J85" s="8" t="s">
        <v>57</v>
      </c>
      <c r="K85" s="8" t="s">
        <v>58</v>
      </c>
      <c r="L85" s="8" t="s">
        <v>59</v>
      </c>
      <c r="M85" s="8" t="s">
        <v>60</v>
      </c>
      <c r="N85" s="8" t="s">
        <v>61</v>
      </c>
      <c r="O85" s="8" t="s">
        <v>62</v>
      </c>
    </row>
    <row r="86" spans="1:15" ht="18.2" customHeight="1">
      <c r="A86" s="9" t="s">
        <v>63</v>
      </c>
      <c r="B86" s="9" t="s">
        <v>64</v>
      </c>
      <c r="C86" s="145" t="s">
        <v>65</v>
      </c>
      <c r="D86" s="146"/>
      <c r="E86" s="9" t="s">
        <v>66</v>
      </c>
      <c r="F86" s="9" t="s">
        <v>67</v>
      </c>
      <c r="G86" s="9" t="s">
        <v>68</v>
      </c>
      <c r="H86" s="9" t="s">
        <v>69</v>
      </c>
      <c r="I86" s="9" t="s">
        <v>70</v>
      </c>
      <c r="J86" s="9" t="s">
        <v>71</v>
      </c>
      <c r="K86" s="9" t="s">
        <v>72</v>
      </c>
      <c r="L86" s="9" t="s">
        <v>73</v>
      </c>
      <c r="M86" s="9" t="s">
        <v>74</v>
      </c>
      <c r="N86" s="9" t="s">
        <v>75</v>
      </c>
      <c r="O86" s="9" t="s">
        <v>76</v>
      </c>
    </row>
    <row r="87" spans="1:15" ht="29.1" customHeight="1">
      <c r="A87" s="10" t="s">
        <v>551</v>
      </c>
      <c r="B87" s="11" t="s">
        <v>552</v>
      </c>
      <c r="C87" s="132" t="s">
        <v>553</v>
      </c>
      <c r="D87" s="133"/>
      <c r="E87" s="10" t="s">
        <v>554</v>
      </c>
      <c r="F87" s="10" t="s">
        <v>555</v>
      </c>
      <c r="G87" s="12" t="s">
        <v>468</v>
      </c>
      <c r="H87" s="10" t="s">
        <v>556</v>
      </c>
      <c r="I87" s="12">
        <v>22.5</v>
      </c>
      <c r="J87" s="13">
        <v>94162.5</v>
      </c>
      <c r="K87" s="12" t="s">
        <v>557</v>
      </c>
      <c r="L87" s="12" t="s">
        <v>113</v>
      </c>
      <c r="M87" s="12">
        <v>0</v>
      </c>
      <c r="N87" s="13">
        <v>0</v>
      </c>
      <c r="O87" s="12">
        <v>0</v>
      </c>
    </row>
    <row r="88" spans="1:15" ht="19.5" customHeight="1">
      <c r="A88" s="10" t="s">
        <v>558</v>
      </c>
      <c r="B88" s="11" t="s">
        <v>559</v>
      </c>
      <c r="C88" s="132" t="s">
        <v>560</v>
      </c>
      <c r="D88" s="133"/>
      <c r="E88" s="10" t="s">
        <v>561</v>
      </c>
      <c r="F88" s="10" t="s">
        <v>562</v>
      </c>
      <c r="G88" s="12" t="s">
        <v>563</v>
      </c>
      <c r="H88" s="10" t="s">
        <v>564</v>
      </c>
      <c r="I88" s="12">
        <v>0</v>
      </c>
      <c r="J88" s="13">
        <v>0</v>
      </c>
      <c r="K88" s="12" t="s">
        <v>84</v>
      </c>
      <c r="L88" s="12" t="s">
        <v>85</v>
      </c>
      <c r="M88" s="12">
        <v>0</v>
      </c>
      <c r="N88" s="13">
        <v>0</v>
      </c>
      <c r="O88" s="12">
        <v>0</v>
      </c>
    </row>
    <row r="89" spans="1:15" ht="19.5" customHeight="1">
      <c r="A89" s="10" t="s">
        <v>565</v>
      </c>
      <c r="B89" s="11" t="s">
        <v>566</v>
      </c>
      <c r="C89" s="132" t="s">
        <v>567</v>
      </c>
      <c r="D89" s="133"/>
      <c r="E89" s="10" t="s">
        <v>568</v>
      </c>
      <c r="F89" s="10" t="s">
        <v>569</v>
      </c>
      <c r="G89" s="12" t="s">
        <v>570</v>
      </c>
      <c r="H89" s="10" t="s">
        <v>571</v>
      </c>
      <c r="I89" s="12">
        <v>2.64</v>
      </c>
      <c r="J89" s="13">
        <v>18469.439999999999</v>
      </c>
      <c r="K89" s="12" t="s">
        <v>189</v>
      </c>
      <c r="L89" s="12" t="s">
        <v>85</v>
      </c>
      <c r="M89" s="12" t="s">
        <v>93</v>
      </c>
      <c r="N89" s="13">
        <v>18469.439999999999</v>
      </c>
      <c r="O89" s="12">
        <v>0</v>
      </c>
    </row>
    <row r="90" spans="1:15" ht="11.1" customHeight="1">
      <c r="A90" s="10" t="s">
        <v>572</v>
      </c>
      <c r="B90" s="11" t="s">
        <v>573</v>
      </c>
      <c r="C90" s="132" t="s">
        <v>574</v>
      </c>
      <c r="D90" s="133"/>
      <c r="E90" s="10" t="s">
        <v>575</v>
      </c>
      <c r="F90" s="10" t="s">
        <v>576</v>
      </c>
      <c r="G90" s="12" t="s">
        <v>577</v>
      </c>
      <c r="H90" s="10" t="s">
        <v>578</v>
      </c>
      <c r="I90" s="12">
        <v>28.8</v>
      </c>
      <c r="J90" s="13">
        <v>152640</v>
      </c>
      <c r="K90" s="12" t="s">
        <v>579</v>
      </c>
      <c r="L90" s="12" t="s">
        <v>113</v>
      </c>
      <c r="M90" s="12">
        <v>0</v>
      </c>
      <c r="N90" s="13">
        <v>0</v>
      </c>
      <c r="O90" s="12">
        <v>0</v>
      </c>
    </row>
    <row r="91" spans="1:15" ht="11.1" customHeight="1">
      <c r="A91" s="10" t="s">
        <v>580</v>
      </c>
      <c r="B91" s="11" t="s">
        <v>581</v>
      </c>
      <c r="C91" s="132" t="s">
        <v>582</v>
      </c>
      <c r="D91" s="133"/>
      <c r="E91" s="10" t="s">
        <v>583</v>
      </c>
      <c r="F91" s="10" t="s">
        <v>584</v>
      </c>
      <c r="G91" s="12" t="s">
        <v>585</v>
      </c>
      <c r="H91" s="10" t="s">
        <v>586</v>
      </c>
      <c r="I91" s="12">
        <v>0</v>
      </c>
      <c r="J91" s="13">
        <v>0</v>
      </c>
      <c r="K91" s="12" t="s">
        <v>84</v>
      </c>
      <c r="L91" s="12" t="s">
        <v>85</v>
      </c>
      <c r="M91" s="12">
        <v>0</v>
      </c>
      <c r="N91" s="13">
        <v>0</v>
      </c>
      <c r="O91" s="12">
        <v>0</v>
      </c>
    </row>
    <row r="92" spans="1:15" ht="19.5" customHeight="1">
      <c r="A92" s="10" t="s">
        <v>587</v>
      </c>
      <c r="B92" s="11" t="s">
        <v>588</v>
      </c>
      <c r="C92" s="132" t="s">
        <v>589</v>
      </c>
      <c r="D92" s="133"/>
      <c r="E92" s="10" t="s">
        <v>590</v>
      </c>
      <c r="F92" s="10" t="s">
        <v>591</v>
      </c>
      <c r="G92" s="12" t="s">
        <v>592</v>
      </c>
      <c r="H92" s="10" t="s">
        <v>593</v>
      </c>
      <c r="I92" s="12">
        <v>2.2000000000000002</v>
      </c>
      <c r="J92" s="13">
        <v>34302.400000000001</v>
      </c>
      <c r="K92" s="12" t="s">
        <v>175</v>
      </c>
      <c r="L92" s="12" t="s">
        <v>85</v>
      </c>
      <c r="M92" s="12" t="s">
        <v>93</v>
      </c>
      <c r="N92" s="13">
        <v>34302.400000000001</v>
      </c>
      <c r="O92" s="12">
        <v>0</v>
      </c>
    </row>
    <row r="93" spans="1:15" ht="19.5" customHeight="1">
      <c r="A93" s="10" t="s">
        <v>594</v>
      </c>
      <c r="B93" s="11" t="s">
        <v>595</v>
      </c>
      <c r="C93" s="132" t="s">
        <v>596</v>
      </c>
      <c r="D93" s="133"/>
      <c r="E93" s="10" t="s">
        <v>597</v>
      </c>
      <c r="F93" s="10" t="s">
        <v>598</v>
      </c>
      <c r="G93" s="12" t="s">
        <v>599</v>
      </c>
      <c r="H93" s="10" t="s">
        <v>600</v>
      </c>
      <c r="I93" s="12">
        <v>42</v>
      </c>
      <c r="J93" s="13">
        <v>712782</v>
      </c>
      <c r="K93" s="12" t="s">
        <v>601</v>
      </c>
      <c r="L93" s="12" t="s">
        <v>113</v>
      </c>
      <c r="M93" s="12">
        <v>0</v>
      </c>
      <c r="N93" s="13">
        <v>0</v>
      </c>
      <c r="O93" s="12">
        <v>0</v>
      </c>
    </row>
    <row r="94" spans="1:15" ht="11.1" customHeight="1">
      <c r="A94" s="10" t="s">
        <v>602</v>
      </c>
      <c r="B94" s="11" t="s">
        <v>603</v>
      </c>
      <c r="C94" s="132" t="s">
        <v>604</v>
      </c>
      <c r="D94" s="133"/>
      <c r="E94" s="10" t="s">
        <v>605</v>
      </c>
      <c r="F94" s="10" t="s">
        <v>606</v>
      </c>
      <c r="G94" s="12" t="s">
        <v>607</v>
      </c>
      <c r="H94" s="10" t="s">
        <v>608</v>
      </c>
      <c r="I94" s="12">
        <v>8.2799999999999994</v>
      </c>
      <c r="J94" s="13">
        <v>4417255.8</v>
      </c>
      <c r="K94" s="12" t="s">
        <v>609</v>
      </c>
      <c r="L94" s="12" t="s">
        <v>85</v>
      </c>
      <c r="M94" s="12">
        <v>0</v>
      </c>
      <c r="N94" s="13">
        <v>0</v>
      </c>
      <c r="O94" s="12">
        <v>0</v>
      </c>
    </row>
    <row r="95" spans="1:15" ht="38.450000000000003" customHeight="1">
      <c r="A95" s="10" t="s">
        <v>610</v>
      </c>
      <c r="B95" s="11" t="s">
        <v>611</v>
      </c>
      <c r="C95" s="132" t="s">
        <v>612</v>
      </c>
      <c r="D95" s="133"/>
      <c r="E95" s="10" t="s">
        <v>613</v>
      </c>
      <c r="F95" s="10" t="s">
        <v>614</v>
      </c>
      <c r="G95" s="12" t="s">
        <v>615</v>
      </c>
      <c r="H95" s="10" t="s">
        <v>616</v>
      </c>
      <c r="I95" s="12">
        <v>2.9</v>
      </c>
      <c r="J95" s="13">
        <v>1693.6</v>
      </c>
      <c r="K95" s="12" t="s">
        <v>298</v>
      </c>
      <c r="L95" s="12" t="s">
        <v>85</v>
      </c>
      <c r="M95" s="12" t="s">
        <v>93</v>
      </c>
      <c r="N95" s="13">
        <v>1693.6</v>
      </c>
      <c r="O95" s="12">
        <v>0</v>
      </c>
    </row>
    <row r="96" spans="1:15" ht="19.5" customHeight="1">
      <c r="A96" s="10" t="s">
        <v>617</v>
      </c>
      <c r="B96" s="11" t="s">
        <v>618</v>
      </c>
      <c r="C96" s="132" t="s">
        <v>619</v>
      </c>
      <c r="D96" s="133"/>
      <c r="E96" s="10" t="s">
        <v>620</v>
      </c>
      <c r="F96" s="10" t="s">
        <v>621</v>
      </c>
      <c r="G96" s="12" t="s">
        <v>622</v>
      </c>
      <c r="H96" s="10" t="s">
        <v>623</v>
      </c>
      <c r="I96" s="12">
        <v>4.74</v>
      </c>
      <c r="J96" s="13">
        <v>29364.3</v>
      </c>
      <c r="K96" s="12" t="s">
        <v>585</v>
      </c>
      <c r="L96" s="12" t="s">
        <v>85</v>
      </c>
      <c r="M96" s="12" t="s">
        <v>93</v>
      </c>
      <c r="N96" s="13">
        <v>29364.3</v>
      </c>
      <c r="O96" s="12">
        <v>0</v>
      </c>
    </row>
    <row r="97" spans="1:15" ht="19.5" customHeight="1">
      <c r="A97" s="10" t="s">
        <v>624</v>
      </c>
      <c r="B97" s="11" t="s">
        <v>625</v>
      </c>
      <c r="C97" s="132" t="s">
        <v>626</v>
      </c>
      <c r="D97" s="133"/>
      <c r="E97" s="10" t="s">
        <v>627</v>
      </c>
      <c r="F97" s="10" t="s">
        <v>628</v>
      </c>
      <c r="G97" s="12" t="s">
        <v>629</v>
      </c>
      <c r="H97" s="10" t="s">
        <v>630</v>
      </c>
      <c r="I97" s="12">
        <v>0</v>
      </c>
      <c r="J97" s="13">
        <v>0</v>
      </c>
      <c r="K97" s="12" t="s">
        <v>84</v>
      </c>
      <c r="L97" s="12" t="s">
        <v>85</v>
      </c>
      <c r="M97" s="12">
        <v>0</v>
      </c>
      <c r="N97" s="13">
        <v>0</v>
      </c>
      <c r="O97" s="12">
        <v>0</v>
      </c>
    </row>
    <row r="98" spans="1:15" ht="19.5" customHeight="1">
      <c r="A98" s="10" t="s">
        <v>631</v>
      </c>
      <c r="B98" s="11" t="s">
        <v>632</v>
      </c>
      <c r="C98" s="132" t="s">
        <v>633</v>
      </c>
      <c r="D98" s="133"/>
      <c r="E98" s="10" t="s">
        <v>634</v>
      </c>
      <c r="F98" s="10" t="s">
        <v>635</v>
      </c>
      <c r="G98" s="12" t="s">
        <v>636</v>
      </c>
      <c r="H98" s="10" t="s">
        <v>637</v>
      </c>
      <c r="I98" s="12">
        <v>25</v>
      </c>
      <c r="J98" s="13">
        <v>149225</v>
      </c>
      <c r="K98" s="12" t="s">
        <v>638</v>
      </c>
      <c r="L98" s="12" t="s">
        <v>113</v>
      </c>
      <c r="M98" s="12">
        <v>0</v>
      </c>
      <c r="N98" s="13">
        <v>0</v>
      </c>
      <c r="O98" s="12">
        <v>0</v>
      </c>
    </row>
    <row r="99" spans="1:15" ht="19.5" customHeight="1">
      <c r="A99" s="10" t="s">
        <v>639</v>
      </c>
      <c r="B99" s="11" t="s">
        <v>640</v>
      </c>
      <c r="C99" s="132" t="s">
        <v>641</v>
      </c>
      <c r="D99" s="133"/>
      <c r="E99" s="10" t="s">
        <v>642</v>
      </c>
      <c r="F99" s="10" t="s">
        <v>643</v>
      </c>
      <c r="G99" s="12" t="s">
        <v>644</v>
      </c>
      <c r="H99" s="10" t="s">
        <v>645</v>
      </c>
      <c r="I99" s="12">
        <v>1.98</v>
      </c>
      <c r="J99" s="13">
        <v>5601.42</v>
      </c>
      <c r="K99" s="12" t="s">
        <v>504</v>
      </c>
      <c r="L99" s="12" t="s">
        <v>85</v>
      </c>
      <c r="M99" s="12" t="s">
        <v>93</v>
      </c>
      <c r="N99" s="13">
        <v>5601.42</v>
      </c>
      <c r="O99" s="12">
        <v>0</v>
      </c>
    </row>
    <row r="100" spans="1:15" ht="11.1" customHeight="1">
      <c r="A100" s="10" t="s">
        <v>646</v>
      </c>
      <c r="B100" s="11" t="s">
        <v>647</v>
      </c>
      <c r="C100" s="132" t="s">
        <v>648</v>
      </c>
      <c r="D100" s="133"/>
      <c r="E100" s="10" t="s">
        <v>649</v>
      </c>
      <c r="F100" s="10" t="s">
        <v>650</v>
      </c>
      <c r="G100" s="12" t="s">
        <v>651</v>
      </c>
      <c r="H100" s="10" t="s">
        <v>652</v>
      </c>
      <c r="I100" s="12">
        <v>1.2</v>
      </c>
      <c r="J100" s="13">
        <v>107077.2</v>
      </c>
      <c r="K100" s="12" t="s">
        <v>219</v>
      </c>
      <c r="L100" s="12" t="s">
        <v>113</v>
      </c>
      <c r="M100" s="12">
        <v>0</v>
      </c>
      <c r="N100" s="13">
        <v>0</v>
      </c>
      <c r="O100" s="12">
        <v>0</v>
      </c>
    </row>
    <row r="101" spans="1:15" ht="19.5" customHeight="1">
      <c r="A101" s="10" t="s">
        <v>653</v>
      </c>
      <c r="B101" s="11" t="s">
        <v>654</v>
      </c>
      <c r="C101" s="132" t="s">
        <v>655</v>
      </c>
      <c r="D101" s="133"/>
      <c r="E101" s="10" t="s">
        <v>656</v>
      </c>
      <c r="F101" s="10" t="s">
        <v>657</v>
      </c>
      <c r="G101" s="12" t="s">
        <v>658</v>
      </c>
      <c r="H101" s="10" t="s">
        <v>659</v>
      </c>
      <c r="I101" s="12">
        <v>0</v>
      </c>
      <c r="J101" s="13">
        <v>0</v>
      </c>
      <c r="K101" s="12" t="s">
        <v>84</v>
      </c>
      <c r="L101" s="12" t="s">
        <v>85</v>
      </c>
      <c r="M101" s="12">
        <v>0</v>
      </c>
      <c r="N101" s="13">
        <v>0</v>
      </c>
      <c r="O101" s="12">
        <v>0</v>
      </c>
    </row>
    <row r="102" spans="1:15" ht="29.1" customHeight="1">
      <c r="A102" s="10" t="s">
        <v>660</v>
      </c>
      <c r="B102" s="11" t="s">
        <v>661</v>
      </c>
      <c r="C102" s="132" t="s">
        <v>662</v>
      </c>
      <c r="D102" s="133"/>
      <c r="E102" s="10" t="s">
        <v>663</v>
      </c>
      <c r="F102" s="10" t="s">
        <v>664</v>
      </c>
      <c r="G102" s="12" t="s">
        <v>665</v>
      </c>
      <c r="H102" s="10" t="s">
        <v>666</v>
      </c>
      <c r="I102" s="12">
        <v>18.190000000000001</v>
      </c>
      <c r="J102" s="13">
        <v>84583.5</v>
      </c>
      <c r="K102" s="12" t="s">
        <v>197</v>
      </c>
      <c r="L102" s="12" t="s">
        <v>85</v>
      </c>
      <c r="M102" s="12">
        <v>0</v>
      </c>
      <c r="N102" s="13">
        <v>0</v>
      </c>
      <c r="O102" s="12">
        <v>0</v>
      </c>
    </row>
    <row r="103" spans="1:15" ht="13.7" customHeight="1">
      <c r="A103" s="134" t="s">
        <v>667</v>
      </c>
      <c r="B103" s="135"/>
      <c r="C103" s="135"/>
      <c r="D103" s="135"/>
      <c r="E103" s="135"/>
      <c r="F103" s="135"/>
      <c r="G103" s="135"/>
      <c r="H103" s="136">
        <v>28124116.379999999</v>
      </c>
      <c r="I103" s="136"/>
      <c r="J103" s="137"/>
      <c r="K103" s="14" t="s">
        <v>668</v>
      </c>
      <c r="L103" s="14">
        <v>0</v>
      </c>
      <c r="M103" s="14">
        <v>0</v>
      </c>
      <c r="N103" s="14">
        <v>0</v>
      </c>
      <c r="O103" s="14">
        <v>0</v>
      </c>
    </row>
    <row r="104" spans="1:15" ht="13.7" customHeight="1">
      <c r="A104" s="142" t="s">
        <v>669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</row>
    <row r="105" spans="1:15" ht="19.5" customHeight="1">
      <c r="A105" s="10" t="s">
        <v>670</v>
      </c>
      <c r="B105" s="11" t="s">
        <v>671</v>
      </c>
      <c r="C105" s="132" t="s">
        <v>672</v>
      </c>
      <c r="D105" s="133"/>
      <c r="E105" s="10" t="s">
        <v>673</v>
      </c>
      <c r="F105" s="10" t="s">
        <v>674</v>
      </c>
      <c r="G105" s="12" t="s">
        <v>675</v>
      </c>
      <c r="H105" s="10" t="s">
        <v>676</v>
      </c>
      <c r="I105" s="12">
        <v>0.48</v>
      </c>
      <c r="J105" s="13">
        <v>1357819.68</v>
      </c>
      <c r="K105" s="12" t="s">
        <v>677</v>
      </c>
      <c r="L105" s="12" t="s">
        <v>113</v>
      </c>
      <c r="M105" s="12">
        <v>0</v>
      </c>
      <c r="N105" s="13">
        <v>0</v>
      </c>
      <c r="O105" s="12">
        <v>0</v>
      </c>
    </row>
    <row r="106" spans="1:15" ht="19.5" customHeight="1">
      <c r="A106" s="10" t="s">
        <v>678</v>
      </c>
      <c r="B106" s="11" t="s">
        <v>679</v>
      </c>
      <c r="C106" s="132" t="s">
        <v>680</v>
      </c>
      <c r="D106" s="133"/>
      <c r="E106" s="10" t="s">
        <v>681</v>
      </c>
      <c r="F106" s="10" t="s">
        <v>682</v>
      </c>
      <c r="G106" s="12" t="s">
        <v>683</v>
      </c>
      <c r="H106" s="10" t="s">
        <v>684</v>
      </c>
      <c r="I106" s="12">
        <v>0.69599999999999995</v>
      </c>
      <c r="J106" s="13">
        <v>173304</v>
      </c>
      <c r="K106" s="12" t="s">
        <v>685</v>
      </c>
      <c r="L106" s="12" t="s">
        <v>113</v>
      </c>
      <c r="M106" s="12">
        <v>0</v>
      </c>
      <c r="N106" s="13">
        <v>0</v>
      </c>
      <c r="O106" s="12">
        <v>0</v>
      </c>
    </row>
    <row r="107" spans="1:15" ht="19.5" customHeight="1">
      <c r="A107" s="10" t="s">
        <v>686</v>
      </c>
      <c r="B107" s="11" t="s">
        <v>679</v>
      </c>
      <c r="C107" s="132" t="s">
        <v>687</v>
      </c>
      <c r="D107" s="133"/>
      <c r="E107" s="10" t="s">
        <v>688</v>
      </c>
      <c r="F107" s="10" t="s">
        <v>689</v>
      </c>
      <c r="G107" s="12" t="s">
        <v>690</v>
      </c>
      <c r="H107" s="10" t="s">
        <v>691</v>
      </c>
      <c r="I107" s="12">
        <v>0.88</v>
      </c>
      <c r="J107" s="13">
        <v>1691360</v>
      </c>
      <c r="K107" s="12" t="s">
        <v>692</v>
      </c>
      <c r="L107" s="12" t="s">
        <v>85</v>
      </c>
      <c r="M107" s="12">
        <v>0</v>
      </c>
      <c r="N107" s="13">
        <v>0</v>
      </c>
      <c r="O107" s="12">
        <v>0</v>
      </c>
    </row>
    <row r="108" spans="1:15" ht="11.1" customHeight="1">
      <c r="A108" s="10" t="s">
        <v>693</v>
      </c>
      <c r="B108" s="11" t="s">
        <v>694</v>
      </c>
      <c r="C108" s="132" t="s">
        <v>695</v>
      </c>
      <c r="D108" s="133"/>
      <c r="E108" s="10" t="s">
        <v>696</v>
      </c>
      <c r="F108" s="10" t="s">
        <v>697</v>
      </c>
      <c r="G108" s="12" t="s">
        <v>278</v>
      </c>
      <c r="H108" s="10" t="s">
        <v>698</v>
      </c>
      <c r="I108" s="12">
        <v>0.4</v>
      </c>
      <c r="J108" s="13">
        <v>68000</v>
      </c>
      <c r="K108" s="12" t="s">
        <v>120</v>
      </c>
      <c r="L108" s="12" t="s">
        <v>85</v>
      </c>
      <c r="M108" s="12" t="s">
        <v>93</v>
      </c>
      <c r="N108" s="13">
        <v>68000</v>
      </c>
      <c r="O108" s="12">
        <v>0</v>
      </c>
    </row>
    <row r="109" spans="1:15" ht="19.5" customHeight="1">
      <c r="A109" s="10" t="s">
        <v>699</v>
      </c>
      <c r="B109" s="11" t="s">
        <v>700</v>
      </c>
      <c r="C109" s="132" t="s">
        <v>701</v>
      </c>
      <c r="D109" s="133"/>
      <c r="E109" s="10" t="s">
        <v>702</v>
      </c>
      <c r="F109" s="10" t="s">
        <v>703</v>
      </c>
      <c r="G109" s="12" t="s">
        <v>704</v>
      </c>
      <c r="H109" s="10" t="s">
        <v>705</v>
      </c>
      <c r="I109" s="12">
        <v>5.75</v>
      </c>
      <c r="J109" s="13">
        <v>212750</v>
      </c>
      <c r="K109" s="12" t="s">
        <v>706</v>
      </c>
      <c r="L109" s="12" t="s">
        <v>85</v>
      </c>
      <c r="M109" s="12">
        <v>0</v>
      </c>
      <c r="N109" s="13">
        <v>0</v>
      </c>
      <c r="O109" s="12">
        <v>0</v>
      </c>
    </row>
    <row r="110" spans="1:15" ht="13.7" customHeight="1">
      <c r="A110" s="134" t="s">
        <v>707</v>
      </c>
      <c r="B110" s="135"/>
      <c r="C110" s="135"/>
      <c r="D110" s="135"/>
      <c r="E110" s="135"/>
      <c r="F110" s="135"/>
      <c r="G110" s="135"/>
      <c r="H110" s="136">
        <v>3503233.68</v>
      </c>
      <c r="I110" s="136"/>
      <c r="J110" s="137"/>
      <c r="K110" s="14" t="s">
        <v>708</v>
      </c>
      <c r="L110" s="14">
        <v>0</v>
      </c>
      <c r="M110" s="14">
        <v>0</v>
      </c>
      <c r="N110" s="14">
        <v>0</v>
      </c>
      <c r="O110" s="14">
        <v>0</v>
      </c>
    </row>
    <row r="111" spans="1:15" ht="13.7" customHeight="1">
      <c r="A111" s="134" t="s">
        <v>709</v>
      </c>
      <c r="B111" s="135"/>
      <c r="C111" s="135"/>
      <c r="D111" s="135"/>
      <c r="E111" s="135"/>
      <c r="F111" s="135"/>
      <c r="G111" s="135"/>
      <c r="H111" s="136">
        <v>31627350.059999999</v>
      </c>
      <c r="I111" s="136"/>
      <c r="J111" s="137"/>
      <c r="K111" s="14" t="s">
        <v>710</v>
      </c>
      <c r="L111" s="14">
        <v>0</v>
      </c>
      <c r="M111" s="14">
        <v>0</v>
      </c>
      <c r="N111" s="14">
        <v>0</v>
      </c>
      <c r="O111" s="14">
        <v>0</v>
      </c>
    </row>
    <row r="112" spans="1:15" ht="0.2" customHeight="1"/>
    <row r="113" spans="1:15" ht="29.1" customHeight="1">
      <c r="A113" s="8" t="s">
        <v>49</v>
      </c>
      <c r="B113" s="8" t="s">
        <v>50</v>
      </c>
      <c r="C113" s="143" t="s">
        <v>51</v>
      </c>
      <c r="D113" s="144"/>
      <c r="E113" s="8" t="s">
        <v>52</v>
      </c>
      <c r="F113" s="8" t="s">
        <v>53</v>
      </c>
      <c r="G113" s="8" t="s">
        <v>54</v>
      </c>
      <c r="H113" s="8" t="s">
        <v>55</v>
      </c>
      <c r="I113" s="8" t="s">
        <v>56</v>
      </c>
      <c r="J113" s="8" t="s">
        <v>57</v>
      </c>
      <c r="K113" s="8" t="s">
        <v>58</v>
      </c>
      <c r="L113" s="8" t="s">
        <v>59</v>
      </c>
      <c r="M113" s="8" t="s">
        <v>60</v>
      </c>
      <c r="N113" s="8" t="s">
        <v>61</v>
      </c>
      <c r="O113" s="8" t="s">
        <v>62</v>
      </c>
    </row>
    <row r="114" spans="1:15" ht="18.2" customHeight="1">
      <c r="A114" s="9" t="s">
        <v>63</v>
      </c>
      <c r="B114" s="9" t="s">
        <v>64</v>
      </c>
      <c r="C114" s="145" t="s">
        <v>65</v>
      </c>
      <c r="D114" s="146"/>
      <c r="E114" s="9" t="s">
        <v>66</v>
      </c>
      <c r="F114" s="9" t="s">
        <v>67</v>
      </c>
      <c r="G114" s="9" t="s">
        <v>68</v>
      </c>
      <c r="H114" s="9" t="s">
        <v>69</v>
      </c>
      <c r="I114" s="9" t="s">
        <v>70</v>
      </c>
      <c r="J114" s="9" t="s">
        <v>71</v>
      </c>
      <c r="K114" s="9" t="s">
        <v>72</v>
      </c>
      <c r="L114" s="9" t="s">
        <v>73</v>
      </c>
      <c r="M114" s="9" t="s">
        <v>74</v>
      </c>
      <c r="N114" s="9" t="s">
        <v>75</v>
      </c>
      <c r="O114" s="9" t="s">
        <v>76</v>
      </c>
    </row>
    <row r="115" spans="1:15" ht="13.7" customHeight="1">
      <c r="A115" s="142" t="s">
        <v>711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</row>
    <row r="116" spans="1:15" ht="48" customHeight="1">
      <c r="A116" s="10" t="s">
        <v>712</v>
      </c>
      <c r="B116" s="11" t="s">
        <v>713</v>
      </c>
      <c r="C116" s="132" t="s">
        <v>714</v>
      </c>
      <c r="D116" s="133"/>
      <c r="E116" s="10" t="s">
        <v>715</v>
      </c>
      <c r="F116" s="10" t="s">
        <v>716</v>
      </c>
      <c r="G116" s="12" t="s">
        <v>84</v>
      </c>
      <c r="H116" s="10" t="s">
        <v>717</v>
      </c>
      <c r="I116" s="12">
        <v>0.98499999999999999</v>
      </c>
      <c r="J116" s="13">
        <v>1012.58</v>
      </c>
      <c r="K116" s="12" t="s">
        <v>84</v>
      </c>
      <c r="L116" s="12" t="s">
        <v>113</v>
      </c>
      <c r="M116" s="12">
        <v>0</v>
      </c>
      <c r="N116" s="13">
        <v>0</v>
      </c>
      <c r="O116" s="12">
        <v>0</v>
      </c>
    </row>
    <row r="117" spans="1:15" ht="19.5" customHeight="1">
      <c r="A117" s="10" t="s">
        <v>718</v>
      </c>
      <c r="B117" s="11" t="s">
        <v>719</v>
      </c>
      <c r="C117" s="132" t="s">
        <v>720</v>
      </c>
      <c r="D117" s="133"/>
      <c r="E117" s="10" t="s">
        <v>721</v>
      </c>
      <c r="F117" s="10" t="s">
        <v>722</v>
      </c>
      <c r="G117" s="12" t="s">
        <v>723</v>
      </c>
      <c r="H117" s="10" t="s">
        <v>724</v>
      </c>
      <c r="I117" s="12">
        <v>104.295534</v>
      </c>
      <c r="J117" s="13">
        <v>10742.44</v>
      </c>
      <c r="K117" s="12" t="s">
        <v>319</v>
      </c>
      <c r="L117" s="12" t="s">
        <v>113</v>
      </c>
      <c r="M117" s="12">
        <v>0</v>
      </c>
      <c r="N117" s="13">
        <v>0</v>
      </c>
      <c r="O117" s="12">
        <v>0</v>
      </c>
    </row>
    <row r="118" spans="1:15" ht="19.5" customHeight="1">
      <c r="A118" s="10" t="s">
        <v>725</v>
      </c>
      <c r="B118" s="11" t="s">
        <v>719</v>
      </c>
      <c r="C118" s="132" t="s">
        <v>726</v>
      </c>
      <c r="D118" s="133"/>
      <c r="E118" s="10" t="s">
        <v>721</v>
      </c>
      <c r="F118" s="10" t="s">
        <v>722</v>
      </c>
      <c r="G118" s="12" t="s">
        <v>723</v>
      </c>
      <c r="H118" s="10" t="s">
        <v>724</v>
      </c>
      <c r="I118" s="12">
        <v>104.295534</v>
      </c>
      <c r="J118" s="13">
        <v>10742.44</v>
      </c>
      <c r="K118" s="12" t="s">
        <v>319</v>
      </c>
      <c r="L118" s="12" t="s">
        <v>113</v>
      </c>
      <c r="M118" s="12">
        <v>0</v>
      </c>
      <c r="N118" s="13">
        <v>0</v>
      </c>
      <c r="O118" s="12">
        <v>0</v>
      </c>
    </row>
    <row r="119" spans="1:15" ht="19.5" customHeight="1">
      <c r="A119" s="10" t="s">
        <v>727</v>
      </c>
      <c r="B119" s="11" t="s">
        <v>719</v>
      </c>
      <c r="C119" s="132" t="s">
        <v>728</v>
      </c>
      <c r="D119" s="133"/>
      <c r="E119" s="10" t="s">
        <v>721</v>
      </c>
      <c r="F119" s="10" t="s">
        <v>722</v>
      </c>
      <c r="G119" s="12" t="s">
        <v>723</v>
      </c>
      <c r="H119" s="10" t="s">
        <v>724</v>
      </c>
      <c r="I119" s="12">
        <v>104.317379</v>
      </c>
      <c r="J119" s="13">
        <v>10744.69</v>
      </c>
      <c r="K119" s="12" t="s">
        <v>319</v>
      </c>
      <c r="L119" s="12" t="s">
        <v>113</v>
      </c>
      <c r="M119" s="12">
        <v>0</v>
      </c>
      <c r="N119" s="13">
        <v>0</v>
      </c>
      <c r="O119" s="12">
        <v>0</v>
      </c>
    </row>
    <row r="120" spans="1:15" ht="19.5" customHeight="1">
      <c r="A120" s="10" t="s">
        <v>729</v>
      </c>
      <c r="B120" s="11" t="s">
        <v>719</v>
      </c>
      <c r="C120" s="132" t="s">
        <v>730</v>
      </c>
      <c r="D120" s="133"/>
      <c r="E120" s="10" t="s">
        <v>731</v>
      </c>
      <c r="F120" s="10" t="s">
        <v>722</v>
      </c>
      <c r="G120" s="12" t="s">
        <v>732</v>
      </c>
      <c r="H120" s="10" t="s">
        <v>724</v>
      </c>
      <c r="I120" s="12">
        <v>104.317379</v>
      </c>
      <c r="J120" s="13">
        <v>10744.69</v>
      </c>
      <c r="K120" s="12" t="s">
        <v>319</v>
      </c>
      <c r="L120" s="12" t="s">
        <v>113</v>
      </c>
      <c r="M120" s="12">
        <v>0</v>
      </c>
      <c r="N120" s="13">
        <v>0</v>
      </c>
      <c r="O120" s="12">
        <v>0</v>
      </c>
    </row>
    <row r="121" spans="1:15" ht="19.5" customHeight="1">
      <c r="A121" s="10" t="s">
        <v>733</v>
      </c>
      <c r="B121" s="11" t="s">
        <v>734</v>
      </c>
      <c r="C121" s="132" t="s">
        <v>735</v>
      </c>
      <c r="D121" s="133"/>
      <c r="E121" s="10" t="s">
        <v>736</v>
      </c>
      <c r="F121" s="10" t="s">
        <v>505</v>
      </c>
      <c r="G121" s="12" t="s">
        <v>737</v>
      </c>
      <c r="H121" s="10" t="s">
        <v>738</v>
      </c>
      <c r="I121" s="12">
        <v>107.057667</v>
      </c>
      <c r="J121" s="13">
        <v>6423.46</v>
      </c>
      <c r="K121" s="12" t="s">
        <v>504</v>
      </c>
      <c r="L121" s="12" t="s">
        <v>113</v>
      </c>
      <c r="M121" s="12">
        <v>0</v>
      </c>
      <c r="N121" s="13">
        <v>0</v>
      </c>
      <c r="O121" s="12">
        <v>0</v>
      </c>
    </row>
    <row r="122" spans="1:15" ht="19.5" customHeight="1">
      <c r="A122" s="10" t="s">
        <v>739</v>
      </c>
      <c r="B122" s="11" t="s">
        <v>734</v>
      </c>
      <c r="C122" s="132" t="s">
        <v>740</v>
      </c>
      <c r="D122" s="133"/>
      <c r="E122" s="10" t="s">
        <v>736</v>
      </c>
      <c r="F122" s="10" t="s">
        <v>505</v>
      </c>
      <c r="G122" s="12" t="s">
        <v>737</v>
      </c>
      <c r="H122" s="10" t="s">
        <v>738</v>
      </c>
      <c r="I122" s="12">
        <v>107.057667</v>
      </c>
      <c r="J122" s="13">
        <v>6423.46</v>
      </c>
      <c r="K122" s="12" t="s">
        <v>504</v>
      </c>
      <c r="L122" s="12" t="s">
        <v>113</v>
      </c>
      <c r="M122" s="12">
        <v>0</v>
      </c>
      <c r="N122" s="13">
        <v>0</v>
      </c>
      <c r="O122" s="12">
        <v>0</v>
      </c>
    </row>
    <row r="123" spans="1:15" ht="19.5" customHeight="1">
      <c r="A123" s="10" t="s">
        <v>741</v>
      </c>
      <c r="B123" s="11" t="s">
        <v>734</v>
      </c>
      <c r="C123" s="132" t="s">
        <v>742</v>
      </c>
      <c r="D123" s="133"/>
      <c r="E123" s="10" t="s">
        <v>736</v>
      </c>
      <c r="F123" s="10" t="s">
        <v>505</v>
      </c>
      <c r="G123" s="12" t="s">
        <v>737</v>
      </c>
      <c r="H123" s="10" t="s">
        <v>738</v>
      </c>
      <c r="I123" s="12">
        <v>107.057667</v>
      </c>
      <c r="J123" s="13">
        <v>6423.46</v>
      </c>
      <c r="K123" s="12" t="s">
        <v>504</v>
      </c>
      <c r="L123" s="12" t="s">
        <v>113</v>
      </c>
      <c r="M123" s="12">
        <v>0</v>
      </c>
      <c r="N123" s="13">
        <v>0</v>
      </c>
      <c r="O123" s="12">
        <v>0</v>
      </c>
    </row>
    <row r="124" spans="1:15" ht="19.5" customHeight="1">
      <c r="A124" s="10" t="s">
        <v>743</v>
      </c>
      <c r="B124" s="11" t="s">
        <v>734</v>
      </c>
      <c r="C124" s="132" t="s">
        <v>744</v>
      </c>
      <c r="D124" s="133"/>
      <c r="E124" s="10" t="s">
        <v>736</v>
      </c>
      <c r="F124" s="10" t="s">
        <v>505</v>
      </c>
      <c r="G124" s="12" t="s">
        <v>737</v>
      </c>
      <c r="H124" s="10" t="s">
        <v>738</v>
      </c>
      <c r="I124" s="12">
        <v>107.057667</v>
      </c>
      <c r="J124" s="13">
        <v>6423.46</v>
      </c>
      <c r="K124" s="12" t="s">
        <v>504</v>
      </c>
      <c r="L124" s="12" t="s">
        <v>113</v>
      </c>
      <c r="M124" s="12">
        <v>0</v>
      </c>
      <c r="N124" s="13">
        <v>0</v>
      </c>
      <c r="O124" s="12">
        <v>0</v>
      </c>
    </row>
    <row r="125" spans="1:15" ht="19.5" customHeight="1">
      <c r="A125" s="10" t="s">
        <v>745</v>
      </c>
      <c r="B125" s="11" t="s">
        <v>734</v>
      </c>
      <c r="C125" s="132" t="s">
        <v>746</v>
      </c>
      <c r="D125" s="133"/>
      <c r="E125" s="10" t="s">
        <v>736</v>
      </c>
      <c r="F125" s="10" t="s">
        <v>505</v>
      </c>
      <c r="G125" s="12" t="s">
        <v>737</v>
      </c>
      <c r="H125" s="10" t="s">
        <v>738</v>
      </c>
      <c r="I125" s="12">
        <v>107.057667</v>
      </c>
      <c r="J125" s="13">
        <v>6423.46</v>
      </c>
      <c r="K125" s="12" t="s">
        <v>504</v>
      </c>
      <c r="L125" s="12" t="s">
        <v>113</v>
      </c>
      <c r="M125" s="12">
        <v>0</v>
      </c>
      <c r="N125" s="13">
        <v>0</v>
      </c>
      <c r="O125" s="12">
        <v>0</v>
      </c>
    </row>
    <row r="126" spans="1:15" ht="13.7" customHeight="1">
      <c r="A126" s="134" t="s">
        <v>667</v>
      </c>
      <c r="B126" s="135"/>
      <c r="C126" s="135"/>
      <c r="D126" s="135"/>
      <c r="E126" s="135"/>
      <c r="F126" s="135"/>
      <c r="G126" s="135"/>
      <c r="H126" s="136">
        <v>76104.14</v>
      </c>
      <c r="I126" s="136"/>
      <c r="J126" s="137"/>
      <c r="K126" s="14" t="s">
        <v>747</v>
      </c>
      <c r="L126" s="14">
        <v>0</v>
      </c>
      <c r="M126" s="14">
        <v>0</v>
      </c>
      <c r="N126" s="14">
        <v>0</v>
      </c>
      <c r="O126" s="14">
        <v>0</v>
      </c>
    </row>
    <row r="127" spans="1:15" ht="13.7" customHeight="1">
      <c r="A127" s="134" t="s">
        <v>748</v>
      </c>
      <c r="B127" s="135"/>
      <c r="C127" s="135"/>
      <c r="D127" s="135"/>
      <c r="E127" s="135"/>
      <c r="F127" s="135"/>
      <c r="G127" s="135"/>
      <c r="H127" s="136">
        <v>76104.14</v>
      </c>
      <c r="I127" s="136"/>
      <c r="J127" s="137"/>
      <c r="K127" s="14" t="s">
        <v>747</v>
      </c>
      <c r="L127" s="14">
        <v>0</v>
      </c>
      <c r="M127" s="14">
        <v>0</v>
      </c>
      <c r="N127" s="14">
        <v>0</v>
      </c>
      <c r="O127" s="14">
        <v>0</v>
      </c>
    </row>
    <row r="128" spans="1:15" ht="13.7" customHeight="1">
      <c r="A128" s="142" t="s">
        <v>749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1:15" ht="19.5" customHeight="1">
      <c r="A129" s="10" t="s">
        <v>750</v>
      </c>
      <c r="B129" s="11" t="s">
        <v>751</v>
      </c>
      <c r="C129" s="132" t="s">
        <v>752</v>
      </c>
      <c r="D129" s="133"/>
      <c r="E129" s="10" t="s">
        <v>753</v>
      </c>
      <c r="F129" s="10" t="s">
        <v>754</v>
      </c>
      <c r="G129" s="12" t="s">
        <v>755</v>
      </c>
      <c r="H129" s="10" t="s">
        <v>756</v>
      </c>
      <c r="I129" s="12">
        <v>8.5124999999999993</v>
      </c>
      <c r="J129" s="13">
        <v>941422.15</v>
      </c>
      <c r="K129" s="12" t="s">
        <v>757</v>
      </c>
      <c r="L129" s="12" t="s">
        <v>113</v>
      </c>
      <c r="M129" s="12">
        <v>0</v>
      </c>
      <c r="N129" s="13">
        <v>0</v>
      </c>
      <c r="O129" s="12">
        <v>0</v>
      </c>
    </row>
    <row r="130" spans="1:15" ht="11.1" customHeight="1">
      <c r="A130" s="10" t="s">
        <v>758</v>
      </c>
      <c r="B130" s="11" t="s">
        <v>759</v>
      </c>
      <c r="C130" s="132" t="s">
        <v>760</v>
      </c>
      <c r="D130" s="133"/>
      <c r="E130" s="10" t="s">
        <v>761</v>
      </c>
      <c r="F130" s="10" t="s">
        <v>762</v>
      </c>
      <c r="G130" s="12" t="s">
        <v>763</v>
      </c>
      <c r="H130" s="10" t="s">
        <v>764</v>
      </c>
      <c r="I130" s="12">
        <v>10.807399999999999</v>
      </c>
      <c r="J130" s="13">
        <v>238633.07</v>
      </c>
      <c r="K130" s="12" t="s">
        <v>242</v>
      </c>
      <c r="L130" s="12" t="s">
        <v>113</v>
      </c>
      <c r="M130" s="12">
        <v>0</v>
      </c>
      <c r="N130" s="13">
        <v>0</v>
      </c>
      <c r="O130" s="12">
        <v>0</v>
      </c>
    </row>
    <row r="131" spans="1:15" ht="11.1" customHeight="1">
      <c r="A131" s="10" t="s">
        <v>765</v>
      </c>
      <c r="B131" s="11" t="s">
        <v>766</v>
      </c>
      <c r="C131" s="132" t="s">
        <v>767</v>
      </c>
      <c r="D131" s="133"/>
      <c r="E131" s="10" t="s">
        <v>768</v>
      </c>
      <c r="F131" s="10" t="s">
        <v>769</v>
      </c>
      <c r="G131" s="12" t="s">
        <v>770</v>
      </c>
      <c r="H131" s="10" t="s">
        <v>771</v>
      </c>
      <c r="I131" s="12">
        <v>2.0710000000000002</v>
      </c>
      <c r="J131" s="13">
        <v>797998.22</v>
      </c>
      <c r="K131" s="12" t="s">
        <v>772</v>
      </c>
      <c r="L131" s="12" t="s">
        <v>113</v>
      </c>
      <c r="M131" s="12">
        <v>0</v>
      </c>
      <c r="N131" s="13">
        <v>0</v>
      </c>
      <c r="O131" s="12">
        <v>0</v>
      </c>
    </row>
    <row r="132" spans="1:15" ht="13.7" customHeight="1">
      <c r="A132" s="134" t="s">
        <v>667</v>
      </c>
      <c r="B132" s="135"/>
      <c r="C132" s="135"/>
      <c r="D132" s="135"/>
      <c r="E132" s="135"/>
      <c r="F132" s="135"/>
      <c r="G132" s="135"/>
      <c r="H132" s="136">
        <v>1978053.44</v>
      </c>
      <c r="I132" s="136"/>
      <c r="J132" s="137"/>
      <c r="K132" s="14" t="s">
        <v>773</v>
      </c>
      <c r="L132" s="14">
        <v>0</v>
      </c>
      <c r="M132" s="14">
        <v>0</v>
      </c>
      <c r="N132" s="14">
        <v>0</v>
      </c>
      <c r="O132" s="14">
        <v>0</v>
      </c>
    </row>
    <row r="133" spans="1:15" ht="13.7" customHeight="1">
      <c r="A133" s="134" t="s">
        <v>774</v>
      </c>
      <c r="B133" s="135"/>
      <c r="C133" s="135"/>
      <c r="D133" s="135"/>
      <c r="E133" s="135"/>
      <c r="F133" s="135"/>
      <c r="G133" s="135"/>
      <c r="H133" s="136">
        <v>1978053.44</v>
      </c>
      <c r="I133" s="136"/>
      <c r="J133" s="137"/>
      <c r="K133" s="14" t="s">
        <v>773</v>
      </c>
      <c r="L133" s="14">
        <v>0</v>
      </c>
      <c r="M133" s="14">
        <v>0</v>
      </c>
      <c r="N133" s="14">
        <v>0</v>
      </c>
      <c r="O133" s="14">
        <v>0</v>
      </c>
    </row>
    <row r="134" spans="1:15" ht="16.5" customHeight="1">
      <c r="A134" s="138" t="s">
        <v>775</v>
      </c>
      <c r="B134" s="139"/>
      <c r="C134" s="139"/>
      <c r="D134" s="139"/>
      <c r="E134" s="139"/>
      <c r="F134" s="139"/>
      <c r="G134" s="139"/>
      <c r="H134" s="140">
        <v>33681507.640000001</v>
      </c>
      <c r="I134" s="140"/>
      <c r="J134" s="141"/>
      <c r="K134" s="15" t="s">
        <v>776</v>
      </c>
      <c r="L134" s="15">
        <v>0</v>
      </c>
      <c r="M134" s="15">
        <v>0</v>
      </c>
      <c r="N134" s="15">
        <v>0</v>
      </c>
      <c r="O134" s="15">
        <v>0</v>
      </c>
    </row>
  </sheetData>
  <mergeCells count="151">
    <mergeCell ref="A1:C1"/>
    <mergeCell ref="D1:J1"/>
    <mergeCell ref="K1:O1"/>
    <mergeCell ref="A2:C2"/>
    <mergeCell ref="D2:J2"/>
    <mergeCell ref="K2:O2"/>
    <mergeCell ref="A5:C5"/>
    <mergeCell ref="D5:J5"/>
    <mergeCell ref="K5:O5"/>
    <mergeCell ref="A6:C6"/>
    <mergeCell ref="D6:J6"/>
    <mergeCell ref="K6:O6"/>
    <mergeCell ref="A3:C3"/>
    <mergeCell ref="D3:J3"/>
    <mergeCell ref="K3:O3"/>
    <mergeCell ref="A4:C4"/>
    <mergeCell ref="D4:J4"/>
    <mergeCell ref="K4:O4"/>
    <mergeCell ref="A12:O12"/>
    <mergeCell ref="C13:D13"/>
    <mergeCell ref="C14:D14"/>
    <mergeCell ref="C15:D15"/>
    <mergeCell ref="C16:D16"/>
    <mergeCell ref="C17:D17"/>
    <mergeCell ref="A7:C7"/>
    <mergeCell ref="D7:J7"/>
    <mergeCell ref="K7:O7"/>
    <mergeCell ref="A8:O8"/>
    <mergeCell ref="C10:D10"/>
    <mergeCell ref="C11:D11"/>
    <mergeCell ref="C24:D24"/>
    <mergeCell ref="C25:D25"/>
    <mergeCell ref="C26:D26"/>
    <mergeCell ref="C27:D27"/>
    <mergeCell ref="C29:D29"/>
    <mergeCell ref="C30:D30"/>
    <mergeCell ref="C18:D18"/>
    <mergeCell ref="C19:D19"/>
    <mergeCell ref="C20:D20"/>
    <mergeCell ref="C21:D21"/>
    <mergeCell ref="C22:D22"/>
    <mergeCell ref="C23:D23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2:D62"/>
    <mergeCell ref="C63:D63"/>
    <mergeCell ref="C64:D64"/>
    <mergeCell ref="C65:D65"/>
    <mergeCell ref="C66:D66"/>
    <mergeCell ref="C67:D67"/>
    <mergeCell ref="C55:D55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7:D87"/>
    <mergeCell ref="C88:D88"/>
    <mergeCell ref="C89:D89"/>
    <mergeCell ref="C90:D90"/>
    <mergeCell ref="C91:D91"/>
    <mergeCell ref="C92:D92"/>
    <mergeCell ref="C80:D80"/>
    <mergeCell ref="C81:D81"/>
    <mergeCell ref="C82:D82"/>
    <mergeCell ref="C83:D83"/>
    <mergeCell ref="C85:D85"/>
    <mergeCell ref="C86:D86"/>
    <mergeCell ref="C99:D99"/>
    <mergeCell ref="C100:D100"/>
    <mergeCell ref="C101:D101"/>
    <mergeCell ref="C102:D102"/>
    <mergeCell ref="A103:G103"/>
    <mergeCell ref="H103:J103"/>
    <mergeCell ref="C93:D93"/>
    <mergeCell ref="C94:D94"/>
    <mergeCell ref="C95:D95"/>
    <mergeCell ref="C96:D96"/>
    <mergeCell ref="C97:D97"/>
    <mergeCell ref="C98:D98"/>
    <mergeCell ref="A110:G110"/>
    <mergeCell ref="H110:J110"/>
    <mergeCell ref="A111:G111"/>
    <mergeCell ref="H111:J111"/>
    <mergeCell ref="C113:D113"/>
    <mergeCell ref="C114:D114"/>
    <mergeCell ref="A104:O104"/>
    <mergeCell ref="C105:D105"/>
    <mergeCell ref="C106:D106"/>
    <mergeCell ref="C107:D107"/>
    <mergeCell ref="C108:D108"/>
    <mergeCell ref="C109:D109"/>
    <mergeCell ref="C121:D121"/>
    <mergeCell ref="C122:D122"/>
    <mergeCell ref="C123:D123"/>
    <mergeCell ref="C124:D124"/>
    <mergeCell ref="C125:D125"/>
    <mergeCell ref="A126:G126"/>
    <mergeCell ref="A115:O115"/>
    <mergeCell ref="C116:D116"/>
    <mergeCell ref="C117:D117"/>
    <mergeCell ref="C118:D118"/>
    <mergeCell ref="C119:D119"/>
    <mergeCell ref="C120:D120"/>
    <mergeCell ref="C131:D131"/>
    <mergeCell ref="A132:G132"/>
    <mergeCell ref="H132:J132"/>
    <mergeCell ref="A133:G133"/>
    <mergeCell ref="H133:J133"/>
    <mergeCell ref="A134:G134"/>
    <mergeCell ref="H134:J134"/>
    <mergeCell ref="H126:J126"/>
    <mergeCell ref="A127:G127"/>
    <mergeCell ref="H127:J127"/>
    <mergeCell ref="A128:O128"/>
    <mergeCell ref="C129:D129"/>
    <mergeCell ref="C130:D130"/>
  </mergeCells>
  <pageMargins left="0.39370078740157483" right="0.39370078740157483" top="0.39370078740157483" bottom="0.39370078740157483" header="0.51181102362204722" footer="0.51181102362204722"/>
  <pageSetup scale="85" orientation="landscape" verticalDpi="0" r:id="rId1"/>
  <rowBreaks count="4" manualBreakCount="4">
    <brk id="28" max="16383" man="1"/>
    <brk id="56" max="16383" man="1"/>
    <brk id="84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opLeftCell="B24" workbookViewId="0">
      <selection activeCell="J45" sqref="J45"/>
    </sheetView>
  </sheetViews>
  <sheetFormatPr defaultColWidth="9.140625" defaultRowHeight="15"/>
  <cols>
    <col min="1" max="1" width="19.5703125" style="18" customWidth="1"/>
    <col min="2" max="2" width="14.140625" style="18" customWidth="1"/>
    <col min="3" max="3" width="15.42578125" style="18" customWidth="1"/>
    <col min="4" max="4" width="12.42578125" style="18" customWidth="1"/>
    <col min="5" max="5" width="7.85546875" style="18" customWidth="1"/>
    <col min="6" max="6" width="15.5703125" style="18" customWidth="1"/>
    <col min="7" max="7" width="14.140625" style="18" customWidth="1"/>
    <col min="8" max="8" width="14.42578125" style="18" customWidth="1"/>
    <col min="9" max="9" width="14.28515625" style="18" customWidth="1"/>
    <col min="10" max="10" width="11" style="18" customWidth="1"/>
    <col min="11" max="11" width="14.140625" style="18" customWidth="1"/>
    <col min="12" max="12" width="15.140625" style="18" customWidth="1"/>
    <col min="13" max="13" width="14.42578125" style="18" customWidth="1"/>
    <col min="14" max="14" width="8.7109375" style="18" customWidth="1"/>
    <col min="15" max="16384" width="9.140625" style="18"/>
  </cols>
  <sheetData>
    <row r="1" spans="1:14" ht="15" customHeight="1">
      <c r="A1" s="16" t="s">
        <v>777</v>
      </c>
      <c r="B1" s="17" t="s">
        <v>778</v>
      </c>
      <c r="C1" s="17"/>
      <c r="D1" s="17"/>
    </row>
    <row r="2" spans="1:14">
      <c r="A2" s="16" t="s">
        <v>779</v>
      </c>
      <c r="B2" s="19" t="s">
        <v>14</v>
      </c>
      <c r="C2" s="19"/>
      <c r="D2" s="19"/>
      <c r="F2" s="20"/>
      <c r="K2" s="21"/>
      <c r="N2" s="22" t="s">
        <v>780</v>
      </c>
    </row>
    <row r="3" spans="1:14" ht="22.5" customHeight="1">
      <c r="A3" s="16" t="s">
        <v>781</v>
      </c>
      <c r="B3" s="19" t="s">
        <v>782</v>
      </c>
      <c r="C3" s="19"/>
      <c r="D3" s="19"/>
    </row>
    <row r="4" spans="1:14" ht="23.25">
      <c r="A4" s="16" t="s">
        <v>44</v>
      </c>
      <c r="B4" s="19" t="s">
        <v>45</v>
      </c>
      <c r="C4" s="19"/>
      <c r="D4" s="19"/>
      <c r="I4" s="21"/>
    </row>
    <row r="5" spans="1:14">
      <c r="A5" s="16" t="s">
        <v>783</v>
      </c>
      <c r="B5" s="23">
        <v>4200030730007</v>
      </c>
      <c r="C5" s="23"/>
      <c r="D5" s="23"/>
      <c r="H5" s="20"/>
    </row>
    <row r="6" spans="1:14">
      <c r="A6" s="16" t="s">
        <v>784</v>
      </c>
      <c r="B6" s="24">
        <v>4200030490006</v>
      </c>
      <c r="C6" s="24"/>
      <c r="D6" s="24"/>
    </row>
    <row r="8" spans="1:14" s="27" customFormat="1" ht="15" customHeight="1">
      <c r="A8" s="25" t="s">
        <v>785</v>
      </c>
      <c r="B8" s="26"/>
      <c r="C8" s="25"/>
      <c r="D8" s="26"/>
      <c r="E8" s="26"/>
      <c r="F8" s="26"/>
      <c r="G8" s="26"/>
      <c r="H8" s="26"/>
      <c r="I8" s="26"/>
      <c r="J8" s="26"/>
      <c r="K8" s="26"/>
      <c r="L8" s="26"/>
    </row>
    <row r="9" spans="1:14" s="27" customFormat="1" ht="67.5" customHeight="1">
      <c r="A9" s="28" t="s">
        <v>786</v>
      </c>
      <c r="B9" s="153" t="s">
        <v>787</v>
      </c>
      <c r="C9" s="154"/>
      <c r="D9" s="154"/>
      <c r="E9" s="154"/>
      <c r="F9" s="155"/>
      <c r="G9" s="156" t="s">
        <v>788</v>
      </c>
      <c r="H9" s="157"/>
      <c r="I9" s="157"/>
      <c r="J9" s="157"/>
      <c r="K9" s="157"/>
      <c r="L9" s="29" t="s">
        <v>789</v>
      </c>
      <c r="M9" s="29" t="s">
        <v>790</v>
      </c>
      <c r="N9" s="29" t="s">
        <v>791</v>
      </c>
    </row>
    <row r="10" spans="1:14" s="27" customFormat="1" ht="60" customHeight="1">
      <c r="A10" s="30"/>
      <c r="B10" s="31" t="s">
        <v>792</v>
      </c>
      <c r="C10" s="31" t="s">
        <v>793</v>
      </c>
      <c r="D10" s="31" t="s">
        <v>794</v>
      </c>
      <c r="E10" s="31" t="s">
        <v>795</v>
      </c>
      <c r="F10" s="31" t="s">
        <v>796</v>
      </c>
      <c r="G10" s="32" t="s">
        <v>797</v>
      </c>
      <c r="H10" s="32" t="s">
        <v>798</v>
      </c>
      <c r="I10" s="32" t="s">
        <v>799</v>
      </c>
      <c r="J10" s="32" t="s">
        <v>800</v>
      </c>
      <c r="K10" s="31" t="s">
        <v>796</v>
      </c>
      <c r="L10" s="30"/>
      <c r="M10" s="30"/>
      <c r="N10" s="30"/>
    </row>
    <row r="11" spans="1:14" s="27" customFormat="1" ht="14.25" customHeigh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3" t="s">
        <v>801</v>
      </c>
      <c r="M11" s="33">
        <v>13</v>
      </c>
      <c r="N11" s="33" t="s">
        <v>802</v>
      </c>
    </row>
    <row r="12" spans="1:14">
      <c r="A12" s="36">
        <v>42705</v>
      </c>
      <c r="B12" s="37">
        <v>249503.19</v>
      </c>
      <c r="C12" s="37">
        <v>32426004.75</v>
      </c>
      <c r="D12" s="37">
        <v>72699.61</v>
      </c>
      <c r="E12" s="38">
        <v>0</v>
      </c>
      <c r="F12" s="39">
        <f>B12+C12+D12+E12</f>
        <v>32748207.550000001</v>
      </c>
      <c r="G12" s="38">
        <v>0</v>
      </c>
      <c r="H12" s="38">
        <v>-25379.58</v>
      </c>
      <c r="I12" s="38">
        <v>-106009.27</v>
      </c>
      <c r="J12" s="38">
        <v>0</v>
      </c>
      <c r="K12" s="39">
        <f>G12+H12+I12+J12</f>
        <v>-131388.85</v>
      </c>
      <c r="L12" s="40">
        <f>F12+K12</f>
        <v>32616818.699999999</v>
      </c>
      <c r="M12" s="41">
        <v>4076253</v>
      </c>
      <c r="N12" s="39">
        <f t="shared" ref="N12:N42" si="0">L12/M12</f>
        <v>8.0016668984972235</v>
      </c>
    </row>
    <row r="13" spans="1:14">
      <c r="A13" s="36">
        <v>42706</v>
      </c>
      <c r="B13" s="37">
        <v>249503.19</v>
      </c>
      <c r="C13" s="37">
        <v>32255584.549999997</v>
      </c>
      <c r="D13" s="37">
        <v>179195.54</v>
      </c>
      <c r="E13" s="38">
        <v>0</v>
      </c>
      <c r="F13" s="39">
        <f t="shared" ref="F13:F42" si="1">B13+C13+D13+E13</f>
        <v>32684283.279999997</v>
      </c>
      <c r="G13" s="38">
        <v>0</v>
      </c>
      <c r="H13" s="38">
        <v>-25497.57</v>
      </c>
      <c r="I13" s="38">
        <v>-106009.27</v>
      </c>
      <c r="J13" s="38">
        <v>0</v>
      </c>
      <c r="K13" s="39">
        <f t="shared" ref="K13:K40" si="2">G13+H13+I13+J13</f>
        <v>-131506.84</v>
      </c>
      <c r="L13" s="40">
        <f t="shared" ref="L13:L40" si="3">F13+K13</f>
        <v>32552776.439999998</v>
      </c>
      <c r="M13" s="41">
        <v>4076253</v>
      </c>
      <c r="N13" s="39">
        <f t="shared" si="0"/>
        <v>7.985955837383008</v>
      </c>
    </row>
    <row r="14" spans="1:14">
      <c r="A14" s="36">
        <v>42707</v>
      </c>
      <c r="B14" s="37">
        <v>249503.19</v>
      </c>
      <c r="C14" s="37">
        <v>32255481.869999997</v>
      </c>
      <c r="D14" s="37">
        <v>179195.54</v>
      </c>
      <c r="E14" s="38">
        <v>0</v>
      </c>
      <c r="F14" s="39">
        <f t="shared" si="1"/>
        <v>32684180.599999998</v>
      </c>
      <c r="G14" s="38">
        <v>0</v>
      </c>
      <c r="H14" s="38">
        <v>-25497.57</v>
      </c>
      <c r="I14" s="38">
        <v>-106009.27</v>
      </c>
      <c r="J14" s="38">
        <v>0</v>
      </c>
      <c r="K14" s="39">
        <f t="shared" si="2"/>
        <v>-131506.84</v>
      </c>
      <c r="L14" s="40">
        <f t="shared" si="3"/>
        <v>32552673.759999998</v>
      </c>
      <c r="M14" s="41">
        <v>4076253</v>
      </c>
      <c r="N14" s="39">
        <f t="shared" si="0"/>
        <v>7.9859306475824727</v>
      </c>
    </row>
    <row r="15" spans="1:14">
      <c r="A15" s="36">
        <v>42708</v>
      </c>
      <c r="B15" s="37">
        <v>249503.19</v>
      </c>
      <c r="C15" s="37">
        <v>32255340.659999996</v>
      </c>
      <c r="D15" s="37">
        <v>179195.54</v>
      </c>
      <c r="E15" s="38">
        <v>0</v>
      </c>
      <c r="F15" s="39">
        <f t="shared" si="1"/>
        <v>32684039.389999997</v>
      </c>
      <c r="G15" s="38">
        <v>0</v>
      </c>
      <c r="H15" s="38">
        <v>-25497.57</v>
      </c>
      <c r="I15" s="38">
        <v>-106009.27</v>
      </c>
      <c r="J15" s="38">
        <v>0</v>
      </c>
      <c r="K15" s="39">
        <f t="shared" si="2"/>
        <v>-131506.84</v>
      </c>
      <c r="L15" s="40">
        <f t="shared" si="3"/>
        <v>32552532.549999997</v>
      </c>
      <c r="M15" s="41">
        <v>4076253</v>
      </c>
      <c r="N15" s="39">
        <f t="shared" si="0"/>
        <v>7.9858960054736539</v>
      </c>
    </row>
    <row r="16" spans="1:14">
      <c r="A16" s="36">
        <v>42709</v>
      </c>
      <c r="B16" s="37">
        <v>249503.19</v>
      </c>
      <c r="C16" s="37">
        <v>32243675.68</v>
      </c>
      <c r="D16" s="37">
        <v>190896.63</v>
      </c>
      <c r="E16" s="38">
        <v>0</v>
      </c>
      <c r="F16" s="39">
        <f t="shared" si="1"/>
        <v>32684075.5</v>
      </c>
      <c r="G16" s="38">
        <v>0</v>
      </c>
      <c r="H16" s="38">
        <v>-25529.64</v>
      </c>
      <c r="I16" s="38">
        <v>-106009.27</v>
      </c>
      <c r="J16" s="38">
        <v>0</v>
      </c>
      <c r="K16" s="39">
        <f t="shared" si="2"/>
        <v>-131538.91</v>
      </c>
      <c r="L16" s="40">
        <f t="shared" si="3"/>
        <v>32552536.59</v>
      </c>
      <c r="M16" s="41">
        <v>4076253</v>
      </c>
      <c r="N16" s="39">
        <f t="shared" si="0"/>
        <v>7.9858969965799469</v>
      </c>
    </row>
    <row r="17" spans="1:14">
      <c r="A17" s="36">
        <v>42710</v>
      </c>
      <c r="B17" s="37">
        <v>355881.13</v>
      </c>
      <c r="C17" s="37">
        <v>32236138.130000003</v>
      </c>
      <c r="D17" s="37">
        <v>256280.2</v>
      </c>
      <c r="E17" s="38">
        <v>0</v>
      </c>
      <c r="F17" s="39">
        <f t="shared" si="1"/>
        <v>32848299.460000001</v>
      </c>
      <c r="G17" s="38">
        <v>0</v>
      </c>
      <c r="H17" s="38">
        <v>-25622.12</v>
      </c>
      <c r="I17" s="38">
        <v>-106009.27</v>
      </c>
      <c r="J17" s="38">
        <v>0</v>
      </c>
      <c r="K17" s="39">
        <f t="shared" si="2"/>
        <v>-131631.39000000001</v>
      </c>
      <c r="L17" s="40">
        <f t="shared" si="3"/>
        <v>32716668.07</v>
      </c>
      <c r="M17" s="41">
        <v>4076253</v>
      </c>
      <c r="N17" s="39">
        <f t="shared" si="0"/>
        <v>8.0261622794267193</v>
      </c>
    </row>
    <row r="18" spans="1:14">
      <c r="A18" s="36">
        <v>42711</v>
      </c>
      <c r="B18" s="37">
        <v>367550.15</v>
      </c>
      <c r="C18" s="37">
        <v>32234601.719999999</v>
      </c>
      <c r="D18" s="37">
        <v>244579.11</v>
      </c>
      <c r="E18" s="38">
        <v>0</v>
      </c>
      <c r="F18" s="39">
        <f t="shared" si="1"/>
        <v>32846730.979999997</v>
      </c>
      <c r="G18" s="38">
        <v>0</v>
      </c>
      <c r="H18" s="38">
        <v>-25590.05</v>
      </c>
      <c r="I18" s="38">
        <v>-106009.27</v>
      </c>
      <c r="J18" s="38">
        <v>0</v>
      </c>
      <c r="K18" s="39">
        <f t="shared" si="2"/>
        <v>-131599.32</v>
      </c>
      <c r="L18" s="40">
        <f t="shared" si="3"/>
        <v>32715131.659999996</v>
      </c>
      <c r="M18" s="41">
        <v>4076253</v>
      </c>
      <c r="N18" s="39">
        <f t="shared" si="0"/>
        <v>8.0257853621941511</v>
      </c>
    </row>
    <row r="19" spans="1:14">
      <c r="A19" s="36">
        <v>42712</v>
      </c>
      <c r="B19" s="37">
        <v>539219.18000000005</v>
      </c>
      <c r="C19" s="37">
        <v>32250835.800000001</v>
      </c>
      <c r="D19" s="37">
        <v>72699.61</v>
      </c>
      <c r="E19" s="38">
        <v>0</v>
      </c>
      <c r="F19" s="39">
        <f t="shared" si="1"/>
        <v>32862754.59</v>
      </c>
      <c r="G19" s="38">
        <v>0</v>
      </c>
      <c r="H19" s="38">
        <v>-25379.58</v>
      </c>
      <c r="I19" s="38">
        <v>-106009.27</v>
      </c>
      <c r="J19" s="38">
        <v>0</v>
      </c>
      <c r="K19" s="39">
        <f t="shared" si="2"/>
        <v>-131388.85</v>
      </c>
      <c r="L19" s="40">
        <f t="shared" si="3"/>
        <v>32731365.739999998</v>
      </c>
      <c r="M19" s="41">
        <v>4076253</v>
      </c>
      <c r="N19" s="39">
        <f t="shared" si="0"/>
        <v>8.0297679609190098</v>
      </c>
    </row>
    <row r="20" spans="1:14">
      <c r="A20" s="36">
        <v>42713</v>
      </c>
      <c r="B20" s="37">
        <v>539219.18000000005</v>
      </c>
      <c r="C20" s="37">
        <v>32095371.919999994</v>
      </c>
      <c r="D20" s="37">
        <v>72699.61</v>
      </c>
      <c r="E20" s="38">
        <v>0</v>
      </c>
      <c r="F20" s="39">
        <f t="shared" si="1"/>
        <v>32707290.709999993</v>
      </c>
      <c r="G20" s="38">
        <v>0</v>
      </c>
      <c r="H20" s="38">
        <v>-25379.58</v>
      </c>
      <c r="I20" s="38">
        <v>-106009.27</v>
      </c>
      <c r="J20" s="38">
        <v>0</v>
      </c>
      <c r="K20" s="39">
        <f t="shared" si="2"/>
        <v>-131388.85</v>
      </c>
      <c r="L20" s="40">
        <f t="shared" si="3"/>
        <v>32575901.859999992</v>
      </c>
      <c r="M20" s="41">
        <v>4076253</v>
      </c>
      <c r="N20" s="39">
        <f t="shared" si="0"/>
        <v>7.99162904265265</v>
      </c>
    </row>
    <row r="21" spans="1:14">
      <c r="A21" s="36">
        <v>42714</v>
      </c>
      <c r="B21" s="37">
        <v>539219.18000000005</v>
      </c>
      <c r="C21" s="37">
        <v>32095271.439999998</v>
      </c>
      <c r="D21" s="37">
        <v>72699.61</v>
      </c>
      <c r="E21" s="38">
        <v>0</v>
      </c>
      <c r="F21" s="39">
        <f t="shared" si="1"/>
        <v>32707190.229999997</v>
      </c>
      <c r="G21" s="38">
        <v>0</v>
      </c>
      <c r="H21" s="38">
        <v>-25379.58</v>
      </c>
      <c r="I21" s="38">
        <v>-106009.27</v>
      </c>
      <c r="J21" s="38">
        <v>0</v>
      </c>
      <c r="K21" s="39">
        <f t="shared" si="2"/>
        <v>-131388.85</v>
      </c>
      <c r="L21" s="40">
        <f t="shared" si="3"/>
        <v>32575801.379999995</v>
      </c>
      <c r="M21" s="41">
        <v>4076253</v>
      </c>
      <c r="N21" s="39">
        <f t="shared" si="0"/>
        <v>7.9916043925634632</v>
      </c>
    </row>
    <row r="22" spans="1:14">
      <c r="A22" s="36">
        <v>42715</v>
      </c>
      <c r="B22" s="37">
        <v>539219.18000000005</v>
      </c>
      <c r="C22" s="37">
        <v>32095141.299999997</v>
      </c>
      <c r="D22" s="37">
        <v>72699.61</v>
      </c>
      <c r="E22" s="38">
        <v>0</v>
      </c>
      <c r="F22" s="39">
        <f t="shared" si="1"/>
        <v>32707060.089999996</v>
      </c>
      <c r="G22" s="38">
        <v>0</v>
      </c>
      <c r="H22" s="38">
        <v>-25379.58</v>
      </c>
      <c r="I22" s="38">
        <v>-106009.27</v>
      </c>
      <c r="J22" s="38">
        <v>0</v>
      </c>
      <c r="K22" s="39">
        <f t="shared" si="2"/>
        <v>-131388.85</v>
      </c>
      <c r="L22" s="40">
        <f t="shared" si="3"/>
        <v>32575671.239999995</v>
      </c>
      <c r="M22" s="41">
        <v>4076253</v>
      </c>
      <c r="N22" s="39">
        <f t="shared" si="0"/>
        <v>7.9915724661840164</v>
      </c>
    </row>
    <row r="23" spans="1:14">
      <c r="A23" s="36">
        <v>42716</v>
      </c>
      <c r="B23" s="37">
        <v>539219.18000000005</v>
      </c>
      <c r="C23" s="37">
        <v>32130969.869999997</v>
      </c>
      <c r="D23" s="37">
        <v>89124.08</v>
      </c>
      <c r="E23" s="38">
        <v>0</v>
      </c>
      <c r="F23" s="39">
        <f t="shared" si="1"/>
        <v>32759313.129999995</v>
      </c>
      <c r="G23" s="38">
        <v>-99173.28</v>
      </c>
      <c r="H23" s="38">
        <v>-25522.880000000001</v>
      </c>
      <c r="I23" s="38">
        <v>-106009.27</v>
      </c>
      <c r="J23" s="38">
        <v>0</v>
      </c>
      <c r="K23" s="39">
        <f t="shared" si="2"/>
        <v>-230705.43</v>
      </c>
      <c r="L23" s="40">
        <f t="shared" si="3"/>
        <v>32528607.699999996</v>
      </c>
      <c r="M23" s="41">
        <v>4076253</v>
      </c>
      <c r="N23" s="39">
        <f t="shared" si="0"/>
        <v>7.9800266813664402</v>
      </c>
    </row>
    <row r="24" spans="1:14">
      <c r="A24" s="36">
        <v>42717</v>
      </c>
      <c r="B24" s="37">
        <v>439802.4</v>
      </c>
      <c r="C24" s="37">
        <v>32138481.929999996</v>
      </c>
      <c r="D24" s="37">
        <v>89124.08</v>
      </c>
      <c r="E24" s="38">
        <v>0</v>
      </c>
      <c r="F24" s="39">
        <f t="shared" si="1"/>
        <v>32667408.409999993</v>
      </c>
      <c r="G24" s="38">
        <v>0</v>
      </c>
      <c r="H24" s="38">
        <v>-25280.33</v>
      </c>
      <c r="I24" s="38">
        <v>-106009.27</v>
      </c>
      <c r="J24" s="38">
        <v>0</v>
      </c>
      <c r="K24" s="39">
        <f t="shared" si="2"/>
        <v>-131289.60000000001</v>
      </c>
      <c r="L24" s="40">
        <f t="shared" si="3"/>
        <v>32536118.809999991</v>
      </c>
      <c r="M24" s="41">
        <v>4076253</v>
      </c>
      <c r="N24" s="39">
        <f t="shared" si="0"/>
        <v>7.981869331957558</v>
      </c>
    </row>
    <row r="25" spans="1:14">
      <c r="A25" s="36">
        <v>42718</v>
      </c>
      <c r="B25" s="37">
        <v>456226.87</v>
      </c>
      <c r="C25" s="37">
        <v>32130741.529999997</v>
      </c>
      <c r="D25" s="37">
        <v>72699.61</v>
      </c>
      <c r="E25" s="38">
        <v>0</v>
      </c>
      <c r="F25" s="39">
        <f t="shared" si="1"/>
        <v>32659668.009999998</v>
      </c>
      <c r="G25" s="38">
        <v>0</v>
      </c>
      <c r="H25" s="38">
        <v>-25280.33</v>
      </c>
      <c r="I25" s="38">
        <v>-106009.27</v>
      </c>
      <c r="J25" s="38">
        <v>0</v>
      </c>
      <c r="K25" s="39">
        <f t="shared" si="2"/>
        <v>-131289.60000000001</v>
      </c>
      <c r="L25" s="40">
        <f t="shared" si="3"/>
        <v>32528378.409999996</v>
      </c>
      <c r="M25" s="41">
        <v>4076253</v>
      </c>
      <c r="N25" s="39">
        <f t="shared" si="0"/>
        <v>7.9799704311778479</v>
      </c>
    </row>
    <row r="26" spans="1:14">
      <c r="A26" s="36">
        <v>42719</v>
      </c>
      <c r="B26" s="37">
        <v>456226.87</v>
      </c>
      <c r="C26" s="37">
        <v>32259805.690000001</v>
      </c>
      <c r="D26" s="37">
        <v>132414.76</v>
      </c>
      <c r="E26" s="38">
        <v>0</v>
      </c>
      <c r="F26" s="39">
        <f t="shared" si="1"/>
        <v>32848447.320000004</v>
      </c>
      <c r="G26" s="38">
        <v>0</v>
      </c>
      <c r="H26" s="38">
        <v>-25366.42</v>
      </c>
      <c r="I26" s="38">
        <v>-106009.27</v>
      </c>
      <c r="J26" s="38">
        <v>0</v>
      </c>
      <c r="K26" s="39">
        <f t="shared" si="2"/>
        <v>-131375.69</v>
      </c>
      <c r="L26" s="40">
        <f t="shared" si="3"/>
        <v>32717071.630000003</v>
      </c>
      <c r="M26" s="41">
        <v>4076253</v>
      </c>
      <c r="N26" s="39">
        <f t="shared" si="0"/>
        <v>8.0262612821137456</v>
      </c>
    </row>
    <row r="27" spans="1:14">
      <c r="A27" s="36">
        <v>42720</v>
      </c>
      <c r="B27" s="37">
        <v>401055.64</v>
      </c>
      <c r="C27" s="37">
        <v>32052071.070000004</v>
      </c>
      <c r="D27" s="37">
        <v>132414.76</v>
      </c>
      <c r="E27" s="38">
        <v>0</v>
      </c>
      <c r="F27" s="39">
        <f t="shared" si="1"/>
        <v>32585541.470000006</v>
      </c>
      <c r="G27" s="38">
        <v>0</v>
      </c>
      <c r="H27" s="38">
        <v>-25366.42</v>
      </c>
      <c r="I27" s="38">
        <v>-50838.34</v>
      </c>
      <c r="J27" s="38">
        <v>0</v>
      </c>
      <c r="K27" s="39">
        <f t="shared" si="2"/>
        <v>-76204.759999999995</v>
      </c>
      <c r="L27" s="40">
        <f t="shared" si="3"/>
        <v>32509336.710000005</v>
      </c>
      <c r="M27" s="41">
        <v>4076253</v>
      </c>
      <c r="N27" s="39">
        <f t="shared" si="0"/>
        <v>7.9752990577375851</v>
      </c>
    </row>
    <row r="28" spans="1:14">
      <c r="A28" s="36">
        <v>42721</v>
      </c>
      <c r="B28" s="37">
        <v>401055.64</v>
      </c>
      <c r="C28" s="37">
        <v>32053386.190000001</v>
      </c>
      <c r="D28" s="37">
        <v>132414.76</v>
      </c>
      <c r="E28" s="38">
        <v>0</v>
      </c>
      <c r="F28" s="39">
        <f t="shared" si="1"/>
        <v>32586856.590000004</v>
      </c>
      <c r="G28" s="38">
        <v>0</v>
      </c>
      <c r="H28" s="38">
        <v>-25366.42</v>
      </c>
      <c r="I28" s="38">
        <v>-50838.34</v>
      </c>
      <c r="J28" s="38">
        <v>0</v>
      </c>
      <c r="K28" s="39">
        <f t="shared" si="2"/>
        <v>-76204.759999999995</v>
      </c>
      <c r="L28" s="40">
        <f t="shared" si="3"/>
        <v>32510651.830000002</v>
      </c>
      <c r="M28" s="41">
        <v>4076253</v>
      </c>
      <c r="N28" s="39">
        <f t="shared" si="0"/>
        <v>7.9756216873682773</v>
      </c>
    </row>
    <row r="29" spans="1:14">
      <c r="A29" s="36">
        <v>42722</v>
      </c>
      <c r="B29" s="37">
        <v>401055.64</v>
      </c>
      <c r="C29" s="37">
        <v>32053256.030000001</v>
      </c>
      <c r="D29" s="37">
        <v>132414.76</v>
      </c>
      <c r="E29" s="38">
        <v>0</v>
      </c>
      <c r="F29" s="39">
        <f t="shared" si="1"/>
        <v>32586726.430000003</v>
      </c>
      <c r="G29" s="38">
        <v>0</v>
      </c>
      <c r="H29" s="38">
        <v>-25366.42</v>
      </c>
      <c r="I29" s="38">
        <v>-50838.34</v>
      </c>
      <c r="J29" s="38">
        <v>0</v>
      </c>
      <c r="K29" s="39">
        <f t="shared" si="2"/>
        <v>-76204.759999999995</v>
      </c>
      <c r="L29" s="40">
        <f t="shared" si="3"/>
        <v>32510521.670000002</v>
      </c>
      <c r="M29" s="41">
        <v>4076253</v>
      </c>
      <c r="N29" s="39">
        <f t="shared" si="0"/>
        <v>7.9755897560823632</v>
      </c>
    </row>
    <row r="30" spans="1:14">
      <c r="A30" s="36">
        <v>42723</v>
      </c>
      <c r="B30" s="37">
        <v>460684.7</v>
      </c>
      <c r="C30" s="37">
        <v>32256344.450000003</v>
      </c>
      <c r="D30" s="37">
        <v>73857.320000000007</v>
      </c>
      <c r="E30" s="38">
        <v>0</v>
      </c>
      <c r="F30" s="39">
        <f t="shared" si="1"/>
        <v>32790886.470000003</v>
      </c>
      <c r="G30" s="38">
        <v>0</v>
      </c>
      <c r="H30" s="38">
        <v>-25306.03</v>
      </c>
      <c r="I30" s="38">
        <v>-50838.34</v>
      </c>
      <c r="J30" s="38">
        <v>0</v>
      </c>
      <c r="K30" s="39">
        <f t="shared" si="2"/>
        <v>-76144.37</v>
      </c>
      <c r="L30" s="40">
        <f t="shared" si="3"/>
        <v>32714742.100000001</v>
      </c>
      <c r="M30" s="41">
        <v>4076253</v>
      </c>
      <c r="N30" s="39">
        <f t="shared" si="0"/>
        <v>8.0256897940338838</v>
      </c>
    </row>
    <row r="31" spans="1:14">
      <c r="A31" s="36">
        <v>42724</v>
      </c>
      <c r="B31" s="37">
        <v>460684.7</v>
      </c>
      <c r="C31" s="37">
        <v>32248916.910000004</v>
      </c>
      <c r="D31" s="37">
        <v>76236.86</v>
      </c>
      <c r="E31" s="38">
        <v>0</v>
      </c>
      <c r="F31" s="39">
        <f t="shared" si="1"/>
        <v>32785838.470000003</v>
      </c>
      <c r="G31" s="38">
        <v>0</v>
      </c>
      <c r="H31" s="38">
        <v>-25332.47</v>
      </c>
      <c r="I31" s="38">
        <v>-50838.34</v>
      </c>
      <c r="J31" s="38">
        <v>0</v>
      </c>
      <c r="K31" s="39">
        <f t="shared" si="2"/>
        <v>-76170.81</v>
      </c>
      <c r="L31" s="40">
        <f t="shared" si="3"/>
        <v>32709667.660000004</v>
      </c>
      <c r="M31" s="41">
        <v>4076253</v>
      </c>
      <c r="N31" s="39">
        <f t="shared" si="0"/>
        <v>8.0244449154652582</v>
      </c>
    </row>
    <row r="32" spans="1:14">
      <c r="A32" s="36">
        <v>42725</v>
      </c>
      <c r="B32" s="37">
        <v>461816.71</v>
      </c>
      <c r="C32" s="37">
        <v>32282931.490000002</v>
      </c>
      <c r="D32" s="37">
        <v>101317.77</v>
      </c>
      <c r="E32" s="38">
        <v>0</v>
      </c>
      <c r="F32" s="39">
        <f t="shared" si="1"/>
        <v>32846065.970000003</v>
      </c>
      <c r="G32" s="38">
        <v>0</v>
      </c>
      <c r="H32" s="38">
        <v>-25347.63</v>
      </c>
      <c r="I32" s="38">
        <v>-50838.34</v>
      </c>
      <c r="J32" s="38">
        <v>0</v>
      </c>
      <c r="K32" s="39">
        <f t="shared" si="2"/>
        <v>-76185.97</v>
      </c>
      <c r="L32" s="40">
        <f t="shared" si="3"/>
        <v>32769880.000000004</v>
      </c>
      <c r="M32" s="41">
        <v>4076253</v>
      </c>
      <c r="N32" s="39">
        <f t="shared" si="0"/>
        <v>8.0392164078137451</v>
      </c>
    </row>
    <row r="33" spans="1:14">
      <c r="A33" s="36">
        <v>42726</v>
      </c>
      <c r="B33" s="37">
        <v>490367.57</v>
      </c>
      <c r="C33" s="37">
        <v>32440855.770000003</v>
      </c>
      <c r="D33" s="37">
        <v>81737.55</v>
      </c>
      <c r="E33" s="38">
        <v>0</v>
      </c>
      <c r="F33" s="39">
        <f t="shared" si="1"/>
        <v>33012960.890000004</v>
      </c>
      <c r="G33" s="38">
        <v>0</v>
      </c>
      <c r="H33" s="38">
        <v>-25310.79</v>
      </c>
      <c r="I33" s="38">
        <v>-50838.34</v>
      </c>
      <c r="J33" s="38">
        <v>0</v>
      </c>
      <c r="K33" s="39">
        <f t="shared" si="2"/>
        <v>-76149.13</v>
      </c>
      <c r="L33" s="40">
        <f t="shared" si="3"/>
        <v>32936811.760000005</v>
      </c>
      <c r="M33" s="41">
        <v>4076253</v>
      </c>
      <c r="N33" s="39">
        <f t="shared" si="0"/>
        <v>8.0801686647026099</v>
      </c>
    </row>
    <row r="34" spans="1:14">
      <c r="A34" s="36">
        <v>42727</v>
      </c>
      <c r="B34" s="37">
        <v>490367.57</v>
      </c>
      <c r="C34" s="37">
        <v>32835214.73</v>
      </c>
      <c r="D34" s="37">
        <v>182627.8</v>
      </c>
      <c r="E34" s="38">
        <v>0</v>
      </c>
      <c r="F34" s="39">
        <f t="shared" si="1"/>
        <v>33508210.100000001</v>
      </c>
      <c r="G34" s="38">
        <v>-83455.789999999994</v>
      </c>
      <c r="H34" s="38">
        <v>-25571.49</v>
      </c>
      <c r="I34" s="38">
        <v>-50838.34</v>
      </c>
      <c r="J34" s="38">
        <v>0</v>
      </c>
      <c r="K34" s="39">
        <f t="shared" si="2"/>
        <v>-159865.62</v>
      </c>
      <c r="L34" s="40">
        <f t="shared" si="3"/>
        <v>33348344.48</v>
      </c>
      <c r="M34" s="41">
        <v>4076253</v>
      </c>
      <c r="N34" s="39">
        <f t="shared" si="0"/>
        <v>8.181127246027172</v>
      </c>
    </row>
    <row r="35" spans="1:14">
      <c r="A35" s="36">
        <v>42728</v>
      </c>
      <c r="B35" s="37">
        <v>490367.57</v>
      </c>
      <c r="C35" s="37">
        <v>32835114.240000002</v>
      </c>
      <c r="D35" s="37">
        <v>182627.8</v>
      </c>
      <c r="E35" s="38">
        <v>0</v>
      </c>
      <c r="F35" s="39">
        <f t="shared" si="1"/>
        <v>33508109.610000003</v>
      </c>
      <c r="G35" s="38">
        <v>-83455.789999999994</v>
      </c>
      <c r="H35" s="38">
        <v>-25571.49</v>
      </c>
      <c r="I35" s="38">
        <v>-50838.34</v>
      </c>
      <c r="J35" s="38">
        <v>0</v>
      </c>
      <c r="K35" s="39">
        <f t="shared" si="2"/>
        <v>-159865.62</v>
      </c>
      <c r="L35" s="40">
        <f t="shared" si="3"/>
        <v>33348243.990000002</v>
      </c>
      <c r="M35" s="41">
        <v>4076253</v>
      </c>
      <c r="N35" s="39">
        <f t="shared" si="0"/>
        <v>8.1811025934847521</v>
      </c>
    </row>
    <row r="36" spans="1:14">
      <c r="A36" s="36">
        <v>42729</v>
      </c>
      <c r="B36" s="37">
        <v>490367.57</v>
      </c>
      <c r="C36" s="37">
        <v>32834975.25</v>
      </c>
      <c r="D36" s="37">
        <v>182627.8</v>
      </c>
      <c r="E36" s="38">
        <v>0</v>
      </c>
      <c r="F36" s="39">
        <f t="shared" si="1"/>
        <v>33507970.620000001</v>
      </c>
      <c r="G36" s="38">
        <v>-83455.789999999994</v>
      </c>
      <c r="H36" s="38">
        <v>-25571.49</v>
      </c>
      <c r="I36" s="38">
        <v>-50838.34</v>
      </c>
      <c r="J36" s="38">
        <v>0</v>
      </c>
      <c r="K36" s="39">
        <f t="shared" si="2"/>
        <v>-159865.62</v>
      </c>
      <c r="L36" s="40">
        <f t="shared" si="3"/>
        <v>33348105</v>
      </c>
      <c r="M36" s="41">
        <v>4076253</v>
      </c>
      <c r="N36" s="39">
        <f t="shared" si="0"/>
        <v>8.1810684959937472</v>
      </c>
    </row>
    <row r="37" spans="1:14">
      <c r="A37" s="36">
        <v>42730</v>
      </c>
      <c r="B37" s="37">
        <v>490367.57</v>
      </c>
      <c r="C37" s="37">
        <v>32835037.170000002</v>
      </c>
      <c r="D37" s="37">
        <v>182627.8</v>
      </c>
      <c r="E37" s="38">
        <v>0</v>
      </c>
      <c r="F37" s="39">
        <f t="shared" si="1"/>
        <v>33508032.540000003</v>
      </c>
      <c r="G37" s="38">
        <v>-83455.789999999994</v>
      </c>
      <c r="H37" s="38">
        <v>-25571.49</v>
      </c>
      <c r="I37" s="38">
        <v>-50838.34</v>
      </c>
      <c r="J37" s="38">
        <v>0</v>
      </c>
      <c r="K37" s="39">
        <f t="shared" si="2"/>
        <v>-159865.62</v>
      </c>
      <c r="L37" s="40">
        <f t="shared" si="3"/>
        <v>33348166.920000002</v>
      </c>
      <c r="M37" s="41">
        <v>4076253</v>
      </c>
      <c r="N37" s="39">
        <f t="shared" si="0"/>
        <v>8.1810836864149508</v>
      </c>
    </row>
    <row r="38" spans="1:14">
      <c r="A38" s="36">
        <v>42731</v>
      </c>
      <c r="B38" s="37">
        <v>415634.46</v>
      </c>
      <c r="C38" s="37">
        <v>32878810</v>
      </c>
      <c r="D38" s="37">
        <v>173589.86</v>
      </c>
      <c r="E38" s="38">
        <v>0</v>
      </c>
      <c r="F38" s="39">
        <f t="shared" si="1"/>
        <v>33468034.32</v>
      </c>
      <c r="G38" s="38">
        <v>-95837.59</v>
      </c>
      <c r="H38" s="38">
        <v>-25412.45</v>
      </c>
      <c r="I38" s="38">
        <v>-50838.34</v>
      </c>
      <c r="J38" s="38">
        <v>0</v>
      </c>
      <c r="K38" s="39">
        <f t="shared" si="2"/>
        <v>-172088.38</v>
      </c>
      <c r="L38" s="40">
        <f t="shared" si="3"/>
        <v>33295945.940000001</v>
      </c>
      <c r="M38" s="41">
        <v>4076253</v>
      </c>
      <c r="N38" s="39">
        <f t="shared" si="0"/>
        <v>8.1682726611915406</v>
      </c>
    </row>
    <row r="39" spans="1:14">
      <c r="A39" s="36">
        <v>42732</v>
      </c>
      <c r="B39" s="37">
        <v>516524.71</v>
      </c>
      <c r="C39" s="37">
        <v>33117807.290000003</v>
      </c>
      <c r="D39" s="37">
        <v>78559.899999999994</v>
      </c>
      <c r="E39" s="38">
        <v>0</v>
      </c>
      <c r="F39" s="39">
        <f t="shared" si="1"/>
        <v>33712891.899999999</v>
      </c>
      <c r="G39" s="38">
        <v>-161073.01999999999</v>
      </c>
      <c r="H39" s="38">
        <v>-25554.86</v>
      </c>
      <c r="I39" s="38">
        <v>-50838.34</v>
      </c>
      <c r="J39" s="38">
        <v>0</v>
      </c>
      <c r="K39" s="39">
        <f t="shared" si="2"/>
        <v>-237466.22</v>
      </c>
      <c r="L39" s="40">
        <f t="shared" si="3"/>
        <v>33475425.68</v>
      </c>
      <c r="M39" s="41">
        <v>4076253</v>
      </c>
      <c r="N39" s="39">
        <f t="shared" si="0"/>
        <v>8.2123032304422718</v>
      </c>
    </row>
    <row r="40" spans="1:14">
      <c r="A40" s="42">
        <v>42733</v>
      </c>
      <c r="B40" s="37">
        <v>405793.65</v>
      </c>
      <c r="C40" s="37">
        <v>33617590.310000002</v>
      </c>
      <c r="D40" s="43">
        <v>78559.899999999994</v>
      </c>
      <c r="E40" s="38">
        <v>0</v>
      </c>
      <c r="F40" s="39">
        <f t="shared" si="1"/>
        <v>34101943.859999999</v>
      </c>
      <c r="G40" s="38">
        <v>-315018.5</v>
      </c>
      <c r="H40" s="38">
        <v>-18352.37</v>
      </c>
      <c r="I40" s="38">
        <v>-50838.34</v>
      </c>
      <c r="J40" s="38">
        <v>0</v>
      </c>
      <c r="K40" s="39">
        <f t="shared" si="2"/>
        <v>-384209.20999999996</v>
      </c>
      <c r="L40" s="40">
        <f t="shared" si="3"/>
        <v>33717734.649999999</v>
      </c>
      <c r="M40" s="41">
        <v>4076253</v>
      </c>
      <c r="N40" s="39">
        <f t="shared" si="0"/>
        <v>8.2717472762362885</v>
      </c>
    </row>
    <row r="41" spans="1:14">
      <c r="A41" s="36">
        <v>42734</v>
      </c>
      <c r="B41" s="38">
        <v>96204.08</v>
      </c>
      <c r="C41" s="38">
        <v>33681468.149999999</v>
      </c>
      <c r="D41" s="38">
        <v>72699.61</v>
      </c>
      <c r="E41" s="38">
        <v>0</v>
      </c>
      <c r="F41" s="39">
        <f t="shared" si="1"/>
        <v>33850371.839999996</v>
      </c>
      <c r="G41" s="38">
        <v>0</v>
      </c>
      <c r="H41" s="38">
        <v>-17937.009999999998</v>
      </c>
      <c r="I41" s="38">
        <v>-54183.83</v>
      </c>
      <c r="J41" s="38">
        <v>0</v>
      </c>
      <c r="K41" s="39">
        <f>G41+H41+I41+J41</f>
        <v>-72120.84</v>
      </c>
      <c r="L41" s="40">
        <f>F41+K41</f>
        <v>33778250.999999993</v>
      </c>
      <c r="M41" s="41">
        <v>4076253</v>
      </c>
      <c r="N41" s="39">
        <f t="shared" si="0"/>
        <v>8.2865933493333195</v>
      </c>
    </row>
    <row r="42" spans="1:14">
      <c r="A42" s="36">
        <v>42735</v>
      </c>
      <c r="B42" s="44">
        <v>96204.08</v>
      </c>
      <c r="C42" s="44">
        <v>33681507.640000001</v>
      </c>
      <c r="D42" s="44">
        <v>72699.61</v>
      </c>
      <c r="E42" s="38">
        <v>0</v>
      </c>
      <c r="F42" s="39">
        <f t="shared" si="1"/>
        <v>33850411.329999998</v>
      </c>
      <c r="G42" s="44">
        <v>0</v>
      </c>
      <c r="H42" s="44">
        <v>-21676.12</v>
      </c>
      <c r="I42" s="44">
        <v>-54183.83</v>
      </c>
      <c r="J42" s="38">
        <v>-53507.23</v>
      </c>
      <c r="K42" s="39">
        <f>G42+H42+I42+J42</f>
        <v>-129367.18</v>
      </c>
      <c r="L42" s="40">
        <f>F42+K42</f>
        <v>33721044.149999999</v>
      </c>
      <c r="M42" s="41">
        <v>4076253</v>
      </c>
      <c r="N42" s="39">
        <f t="shared" si="0"/>
        <v>8.2725591738294941</v>
      </c>
    </row>
    <row r="43" spans="1:14">
      <c r="A43" s="45" t="s">
        <v>796</v>
      </c>
      <c r="B43" s="46">
        <f>SUM(B12:B42)</f>
        <v>12587851.130000005</v>
      </c>
      <c r="C43" s="46">
        <f t="shared" ref="C43:N43" si="4">SUM(C12:C42)</f>
        <v>1006808733.53</v>
      </c>
      <c r="D43" s="46">
        <f t="shared" si="4"/>
        <v>3913216.9999999981</v>
      </c>
      <c r="E43" s="46">
        <f t="shared" si="4"/>
        <v>0</v>
      </c>
      <c r="F43" s="46">
        <f t="shared" si="4"/>
        <v>1023309801.6600001</v>
      </c>
      <c r="G43" s="46">
        <f t="shared" si="4"/>
        <v>-1004925.5499999999</v>
      </c>
      <c r="H43" s="46">
        <f t="shared" si="4"/>
        <v>-770197.33</v>
      </c>
      <c r="I43" s="46">
        <f t="shared" si="4"/>
        <v>-2410243.4700000002</v>
      </c>
      <c r="J43" s="46">
        <f t="shared" si="4"/>
        <v>-53507.23</v>
      </c>
      <c r="K43" s="46">
        <f t="shared" si="4"/>
        <v>-4238873.58</v>
      </c>
      <c r="L43" s="46">
        <f t="shared" si="4"/>
        <v>1019070928.0799998</v>
      </c>
      <c r="M43" s="46">
        <f t="shared" si="4"/>
        <v>126363843</v>
      </c>
      <c r="N43" s="46">
        <f t="shared" si="4"/>
        <v>250.00188361222914</v>
      </c>
    </row>
    <row r="44" spans="1:14" ht="13.5" customHeight="1">
      <c r="A44" s="35" t="s">
        <v>803</v>
      </c>
      <c r="B44" s="40">
        <f>B43/31</f>
        <v>406059.71387096791</v>
      </c>
      <c r="C44" s="40">
        <f t="shared" ref="C44:N44" si="5">C43/31</f>
        <v>32477701.081612904</v>
      </c>
      <c r="D44" s="40">
        <f t="shared" si="5"/>
        <v>126232.80645161284</v>
      </c>
      <c r="E44" s="40">
        <f t="shared" si="5"/>
        <v>0</v>
      </c>
      <c r="F44" s="40">
        <f t="shared" si="5"/>
        <v>33009993.601935487</v>
      </c>
      <c r="G44" s="40">
        <f t="shared" si="5"/>
        <v>-32416.95322580645</v>
      </c>
      <c r="H44" s="40">
        <f t="shared" si="5"/>
        <v>-24845.075161290322</v>
      </c>
      <c r="I44" s="40">
        <f t="shared" si="5"/>
        <v>-77749.789354838722</v>
      </c>
      <c r="J44" s="40">
        <f>J43/31</f>
        <v>-1726.039677419355</v>
      </c>
      <c r="K44" s="40">
        <f t="shared" si="5"/>
        <v>-136737.85741935484</v>
      </c>
      <c r="L44" s="40">
        <f t="shared" si="5"/>
        <v>32873255.744516123</v>
      </c>
      <c r="M44" s="40">
        <f t="shared" si="5"/>
        <v>4076253</v>
      </c>
      <c r="N44" s="40">
        <f t="shared" si="5"/>
        <v>8.0645768907170687</v>
      </c>
    </row>
    <row r="45" spans="1:14" ht="21.75" customHeight="1">
      <c r="A45" s="47" t="s">
        <v>804</v>
      </c>
      <c r="B45" s="48"/>
      <c r="D45" s="49"/>
      <c r="E45" s="49"/>
      <c r="F45" s="49"/>
      <c r="G45" s="49"/>
      <c r="I45" s="49"/>
      <c r="J45" s="49"/>
      <c r="K45" s="50"/>
      <c r="L45" s="49"/>
    </row>
    <row r="46" spans="1:14" ht="21" customHeight="1">
      <c r="A46" s="51" t="s">
        <v>805</v>
      </c>
      <c r="B46" s="48"/>
      <c r="C46" s="49"/>
      <c r="D46" s="49"/>
      <c r="E46" s="49"/>
      <c r="F46" s="49"/>
      <c r="G46" s="51"/>
      <c r="I46" s="49"/>
      <c r="K46" s="49"/>
    </row>
    <row r="47" spans="1:14" ht="16.5" customHeight="1">
      <c r="A47" s="52">
        <v>1.95E-2</v>
      </c>
      <c r="B47" s="48">
        <f>B46*A47/12</f>
        <v>0</v>
      </c>
      <c r="C47" s="49"/>
      <c r="D47" s="49"/>
      <c r="E47" s="49"/>
      <c r="F47" s="49"/>
      <c r="G47" s="51"/>
      <c r="I47" s="49"/>
      <c r="K47" s="49"/>
      <c r="L47" s="49"/>
    </row>
    <row r="48" spans="1:14">
      <c r="A48" s="51" t="s">
        <v>806</v>
      </c>
      <c r="C48" s="49"/>
      <c r="D48" s="49"/>
      <c r="E48" s="49"/>
      <c r="F48" s="49"/>
      <c r="G48" s="50"/>
    </row>
    <row r="49" spans="3:12">
      <c r="C49" s="49"/>
      <c r="D49" s="49"/>
      <c r="E49" s="49"/>
      <c r="F49" s="49"/>
      <c r="G49" s="51"/>
      <c r="K49" s="49"/>
    </row>
    <row r="50" spans="3:12">
      <c r="C50" s="49"/>
      <c r="D50" s="49"/>
      <c r="E50" s="49"/>
      <c r="F50" s="49"/>
      <c r="L50" s="49"/>
    </row>
    <row r="51" spans="3:12">
      <c r="C51" s="49"/>
      <c r="D51" s="49"/>
      <c r="E51" s="49"/>
      <c r="F51" s="49"/>
    </row>
    <row r="52" spans="3:12">
      <c r="D52" s="49"/>
    </row>
  </sheetData>
  <mergeCells count="2">
    <mergeCell ref="B9:F9"/>
    <mergeCell ref="G9:K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K19" sqref="K19"/>
    </sheetView>
  </sheetViews>
  <sheetFormatPr defaultColWidth="9.140625" defaultRowHeight="15" customHeight="1"/>
  <cols>
    <col min="1" max="1" width="10.42578125" style="7" customWidth="1"/>
    <col min="2" max="2" width="13.140625" style="7" customWidth="1"/>
    <col min="3" max="3" width="26.140625" style="7" customWidth="1"/>
    <col min="4" max="4" width="2.5703125" style="7" customWidth="1"/>
    <col min="5" max="5" width="17.28515625" style="7" customWidth="1"/>
    <col min="6" max="6" width="16.7109375" style="7" customWidth="1"/>
    <col min="7" max="16384" width="9.140625" style="7"/>
  </cols>
  <sheetData>
    <row r="1" spans="1:6" ht="13.7" customHeight="1">
      <c r="A1" s="147" t="s">
        <v>37</v>
      </c>
      <c r="B1" s="147"/>
      <c r="C1" s="179" t="s">
        <v>807</v>
      </c>
      <c r="D1" s="179"/>
      <c r="E1" s="179"/>
      <c r="F1" s="53" t="s">
        <v>808</v>
      </c>
    </row>
    <row r="2" spans="1:6" ht="13.7" customHeight="1">
      <c r="A2" s="147" t="s">
        <v>40</v>
      </c>
      <c r="B2" s="147"/>
      <c r="C2" s="178" t="s">
        <v>14</v>
      </c>
      <c r="D2" s="178"/>
      <c r="E2" s="178"/>
      <c r="F2" s="54" t="s">
        <v>41</v>
      </c>
    </row>
    <row r="3" spans="1:6" ht="13.7" customHeight="1">
      <c r="A3" s="147" t="s">
        <v>42</v>
      </c>
      <c r="B3" s="147"/>
      <c r="C3" s="178" t="s">
        <v>809</v>
      </c>
      <c r="D3" s="178"/>
      <c r="E3" s="178"/>
      <c r="F3" s="54" t="s">
        <v>41</v>
      </c>
    </row>
    <row r="4" spans="1:6" ht="13.7" customHeight="1">
      <c r="A4" s="147" t="s">
        <v>44</v>
      </c>
      <c r="B4" s="147"/>
      <c r="C4" s="178" t="s">
        <v>45</v>
      </c>
      <c r="D4" s="178"/>
      <c r="E4" s="178"/>
      <c r="F4" s="54" t="s">
        <v>41</v>
      </c>
    </row>
    <row r="5" spans="1:6" ht="13.7" customHeight="1">
      <c r="A5" s="147" t="s">
        <v>46</v>
      </c>
      <c r="B5" s="147"/>
      <c r="C5" s="151">
        <v>4200030730007</v>
      </c>
      <c r="D5" s="151"/>
      <c r="E5" s="151"/>
      <c r="F5" s="54" t="s">
        <v>41</v>
      </c>
    </row>
    <row r="6" spans="1:6" ht="13.7" customHeight="1">
      <c r="A6" s="147" t="s">
        <v>47</v>
      </c>
      <c r="B6" s="147"/>
      <c r="C6" s="151">
        <v>4200030490006</v>
      </c>
      <c r="D6" s="151"/>
      <c r="E6" s="151"/>
      <c r="F6" s="54" t="s">
        <v>41</v>
      </c>
    </row>
    <row r="7" spans="1:6" ht="13.7" customHeight="1">
      <c r="A7" s="147" t="s">
        <v>41</v>
      </c>
      <c r="B7" s="147"/>
      <c r="C7" s="148" t="s">
        <v>41</v>
      </c>
      <c r="D7" s="148"/>
      <c r="E7" s="148"/>
      <c r="F7" s="54" t="s">
        <v>41</v>
      </c>
    </row>
    <row r="8" spans="1:6" ht="13.7" customHeight="1">
      <c r="A8" s="174" t="s">
        <v>810</v>
      </c>
      <c r="B8" s="174"/>
      <c r="C8" s="174"/>
      <c r="D8" s="174"/>
      <c r="E8" s="174"/>
      <c r="F8" s="174"/>
    </row>
    <row r="9" spans="1:6" ht="13.7" customHeight="1">
      <c r="A9" s="175" t="s">
        <v>811</v>
      </c>
      <c r="B9" s="175"/>
      <c r="C9" s="175"/>
      <c r="D9" s="175"/>
      <c r="E9" s="175"/>
      <c r="F9" s="175"/>
    </row>
    <row r="10" spans="1:6" ht="13.7" customHeight="1"/>
    <row r="11" spans="1:6" ht="19.5" customHeight="1">
      <c r="A11" s="55" t="s">
        <v>812</v>
      </c>
      <c r="B11" s="176" t="s">
        <v>1</v>
      </c>
      <c r="C11" s="177"/>
      <c r="D11" s="176" t="s">
        <v>813</v>
      </c>
      <c r="E11" s="177"/>
      <c r="F11" s="55" t="s">
        <v>814</v>
      </c>
    </row>
    <row r="12" spans="1:6" ht="13.7" customHeight="1">
      <c r="A12" s="56" t="s">
        <v>63</v>
      </c>
      <c r="B12" s="168" t="s">
        <v>815</v>
      </c>
      <c r="C12" s="169"/>
      <c r="D12" s="170">
        <v>31627350.050000001</v>
      </c>
      <c r="E12" s="171"/>
      <c r="F12" s="57">
        <f>D12/D19</f>
        <v>0.93432690497235393</v>
      </c>
    </row>
    <row r="13" spans="1:6" ht="13.7" customHeight="1">
      <c r="A13" s="56" t="s">
        <v>64</v>
      </c>
      <c r="B13" s="168" t="s">
        <v>816</v>
      </c>
      <c r="C13" s="169"/>
      <c r="D13" s="170">
        <v>76104.14</v>
      </c>
      <c r="E13" s="171"/>
      <c r="F13" s="57">
        <f>D13/D19</f>
        <v>2.2482486034830704E-3</v>
      </c>
    </row>
    <row r="14" spans="1:6" ht="13.7" customHeight="1">
      <c r="A14" s="56" t="s">
        <v>65</v>
      </c>
      <c r="B14" s="168" t="s">
        <v>817</v>
      </c>
      <c r="C14" s="169"/>
      <c r="D14" s="170">
        <v>1978053.45</v>
      </c>
      <c r="E14" s="171"/>
      <c r="F14" s="57">
        <f>D14/D19</f>
        <v>5.8435137780643333E-2</v>
      </c>
    </row>
    <row r="15" spans="1:6" ht="13.7" customHeight="1">
      <c r="A15" s="56" t="s">
        <v>66</v>
      </c>
      <c r="B15" s="168" t="s">
        <v>818</v>
      </c>
      <c r="C15" s="169"/>
      <c r="D15" s="170"/>
      <c r="E15" s="171"/>
      <c r="F15" s="57"/>
    </row>
    <row r="16" spans="1:6" ht="13.7" customHeight="1">
      <c r="A16" s="56" t="s">
        <v>67</v>
      </c>
      <c r="B16" s="168" t="s">
        <v>819</v>
      </c>
      <c r="C16" s="169"/>
      <c r="D16" s="170">
        <v>96204.08</v>
      </c>
      <c r="E16" s="171"/>
      <c r="F16" s="57">
        <f>D16/D19</f>
        <v>2.8420357750494727E-3</v>
      </c>
    </row>
    <row r="17" spans="1:6" ht="13.7" customHeight="1">
      <c r="A17" s="56" t="s">
        <v>114</v>
      </c>
      <c r="B17" s="168" t="s">
        <v>820</v>
      </c>
      <c r="C17" s="169"/>
      <c r="D17" s="170"/>
      <c r="E17" s="171"/>
      <c r="F17" s="57"/>
    </row>
    <row r="18" spans="1:6" ht="13.7" customHeight="1">
      <c r="A18" s="56" t="s">
        <v>69</v>
      </c>
      <c r="B18" s="168" t="s">
        <v>821</v>
      </c>
      <c r="C18" s="169"/>
      <c r="D18" s="170">
        <v>72699.61</v>
      </c>
      <c r="E18" s="171"/>
      <c r="F18" s="57">
        <f>D18/D19</f>
        <v>2.1476728684702811E-3</v>
      </c>
    </row>
    <row r="19" spans="1:6" ht="13.7" customHeight="1">
      <c r="A19" s="58" t="s">
        <v>822</v>
      </c>
      <c r="B19" s="158" t="s">
        <v>823</v>
      </c>
      <c r="C19" s="159"/>
      <c r="D19" s="164">
        <v>33850411.329999998</v>
      </c>
      <c r="E19" s="165"/>
      <c r="F19" s="59">
        <f>SUM(F12:F18)</f>
        <v>1</v>
      </c>
    </row>
    <row r="20" spans="1:6" ht="13.7" customHeight="1">
      <c r="D20" s="60"/>
      <c r="E20" s="60"/>
    </row>
    <row r="21" spans="1:6" ht="13.7" customHeight="1">
      <c r="A21" s="56" t="s">
        <v>824</v>
      </c>
      <c r="B21" s="168" t="s">
        <v>825</v>
      </c>
      <c r="C21" s="169"/>
      <c r="D21" s="172">
        <v>129367.18</v>
      </c>
      <c r="E21" s="173"/>
      <c r="F21" s="61"/>
    </row>
    <row r="22" spans="1:6" ht="13.7" customHeight="1">
      <c r="D22" s="60"/>
      <c r="E22" s="60"/>
    </row>
    <row r="23" spans="1:6" ht="13.7" customHeight="1">
      <c r="A23" s="58" t="s">
        <v>826</v>
      </c>
      <c r="B23" s="158" t="s">
        <v>827</v>
      </c>
      <c r="C23" s="159"/>
      <c r="D23" s="164">
        <v>33721044.149999999</v>
      </c>
      <c r="E23" s="165"/>
      <c r="F23" s="62"/>
    </row>
    <row r="24" spans="1:6" ht="13.7" customHeight="1">
      <c r="D24" s="60"/>
      <c r="E24" s="60"/>
    </row>
    <row r="25" spans="1:6" ht="13.7" customHeight="1">
      <c r="A25" s="58" t="s">
        <v>828</v>
      </c>
      <c r="B25" s="158" t="s">
        <v>829</v>
      </c>
      <c r="C25" s="159"/>
      <c r="D25" s="166">
        <v>4076253</v>
      </c>
      <c r="E25" s="167"/>
      <c r="F25" s="62"/>
    </row>
    <row r="26" spans="1:6" ht="21.75" customHeight="1">
      <c r="A26" s="58" t="s">
        <v>830</v>
      </c>
      <c r="B26" s="158" t="s">
        <v>831</v>
      </c>
      <c r="C26" s="159"/>
      <c r="D26" s="160">
        <f>D23/D25</f>
        <v>8.2725591738294941</v>
      </c>
      <c r="E26" s="161"/>
      <c r="F26" s="62"/>
    </row>
    <row r="27" spans="1:6" ht="13.7" customHeight="1">
      <c r="A27" s="63" t="s">
        <v>832</v>
      </c>
      <c r="B27" s="158" t="s">
        <v>833</v>
      </c>
      <c r="C27" s="159"/>
      <c r="D27" s="160">
        <v>2.75</v>
      </c>
      <c r="E27" s="161"/>
      <c r="F27" s="62"/>
    </row>
    <row r="28" spans="1:6" ht="26.25" customHeight="1"/>
    <row r="29" spans="1:6" ht="11.1" customHeight="1">
      <c r="A29" s="162" t="s">
        <v>834</v>
      </c>
      <c r="B29" s="162"/>
      <c r="C29" s="162"/>
      <c r="D29" s="162"/>
      <c r="E29" s="163" t="s">
        <v>835</v>
      </c>
      <c r="F29" s="163"/>
    </row>
  </sheetData>
  <mergeCells count="46">
    <mergeCell ref="A1:B1"/>
    <mergeCell ref="C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F8"/>
    <mergeCell ref="A9:F9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B27:C27"/>
    <mergeCell ref="D27:E27"/>
    <mergeCell ref="A29:D29"/>
    <mergeCell ref="E29:F29"/>
    <mergeCell ref="B23:C23"/>
    <mergeCell ref="D23:E23"/>
    <mergeCell ref="B25:C25"/>
    <mergeCell ref="D25:E25"/>
    <mergeCell ref="B26:C26"/>
    <mergeCell ref="D26:E26"/>
  </mergeCells>
  <pageMargins left="0.94488188976377963" right="0.74803149606299213" top="0.74803149606299213" bottom="0.6692913385826772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18" sqref="B18"/>
    </sheetView>
  </sheetViews>
  <sheetFormatPr defaultColWidth="9.140625" defaultRowHeight="15" customHeight="1"/>
  <cols>
    <col min="1" max="1" width="20.85546875" style="7" customWidth="1"/>
    <col min="2" max="3" width="13.140625" style="7" customWidth="1"/>
    <col min="4" max="4" width="5.28515625" style="7" customWidth="1"/>
    <col min="5" max="5" width="7.85546875" style="7" customWidth="1"/>
    <col min="6" max="7" width="13.140625" style="7" customWidth="1"/>
    <col min="8" max="16384" width="9.140625" style="7"/>
  </cols>
  <sheetData>
    <row r="1" spans="1:7" ht="13.7" customHeight="1">
      <c r="A1" s="64" t="s">
        <v>37</v>
      </c>
      <c r="B1" s="188" t="s">
        <v>836</v>
      </c>
      <c r="C1" s="188"/>
      <c r="D1" s="188"/>
      <c r="E1" s="188"/>
      <c r="F1" s="188"/>
      <c r="G1" s="53" t="s">
        <v>837</v>
      </c>
    </row>
    <row r="2" spans="1:7" ht="13.7" customHeight="1">
      <c r="A2" s="64" t="s">
        <v>40</v>
      </c>
      <c r="B2" s="189" t="s">
        <v>838</v>
      </c>
      <c r="C2" s="189"/>
      <c r="D2" s="189"/>
      <c r="E2" s="189"/>
      <c r="F2" s="189"/>
      <c r="G2" s="54" t="s">
        <v>41</v>
      </c>
    </row>
    <row r="3" spans="1:7" ht="13.7" customHeight="1">
      <c r="A3" s="64" t="s">
        <v>42</v>
      </c>
      <c r="B3" s="189" t="s">
        <v>839</v>
      </c>
      <c r="C3" s="189"/>
      <c r="D3" s="189"/>
      <c r="E3" s="189"/>
      <c r="F3" s="189"/>
      <c r="G3" s="54" t="s">
        <v>41</v>
      </c>
    </row>
    <row r="4" spans="1:7" ht="19.5" customHeight="1">
      <c r="A4" s="64" t="s">
        <v>44</v>
      </c>
      <c r="B4" s="189" t="s">
        <v>45</v>
      </c>
      <c r="C4" s="189"/>
      <c r="D4" s="189"/>
      <c r="E4" s="189"/>
      <c r="F4" s="189"/>
      <c r="G4" s="54" t="s">
        <v>41</v>
      </c>
    </row>
    <row r="5" spans="1:7" ht="13.7" customHeight="1">
      <c r="A5" s="64" t="s">
        <v>46</v>
      </c>
      <c r="B5" s="187">
        <v>4200030730007</v>
      </c>
      <c r="C5" s="187"/>
      <c r="D5" s="187"/>
      <c r="E5" s="187"/>
      <c r="F5" s="187"/>
      <c r="G5" s="54" t="s">
        <v>41</v>
      </c>
    </row>
    <row r="6" spans="1:7" ht="13.7" customHeight="1">
      <c r="A6" s="64" t="s">
        <v>47</v>
      </c>
      <c r="B6" s="187">
        <v>4200030490006</v>
      </c>
      <c r="C6" s="187"/>
      <c r="D6" s="187"/>
      <c r="E6" s="187"/>
      <c r="F6" s="187"/>
      <c r="G6" s="54" t="s">
        <v>41</v>
      </c>
    </row>
    <row r="7" spans="1:7" ht="16.5" customHeight="1">
      <c r="A7" s="64" t="s">
        <v>41</v>
      </c>
      <c r="B7" s="148" t="s">
        <v>41</v>
      </c>
      <c r="C7" s="148"/>
      <c r="D7" s="148"/>
      <c r="E7" s="148"/>
      <c r="F7" s="148"/>
      <c r="G7" s="65" t="s">
        <v>41</v>
      </c>
    </row>
    <row r="8" spans="1:7" ht="13.7" customHeight="1">
      <c r="A8" s="180" t="s">
        <v>840</v>
      </c>
      <c r="B8" s="180"/>
      <c r="C8" s="180"/>
      <c r="D8" s="180"/>
      <c r="E8" s="180"/>
      <c r="F8" s="180"/>
      <c r="G8" s="180"/>
    </row>
    <row r="9" spans="1:7" ht="13.7" customHeight="1">
      <c r="A9" s="181" t="s">
        <v>841</v>
      </c>
      <c r="B9" s="181"/>
      <c r="C9" s="181"/>
      <c r="D9" s="181"/>
      <c r="E9" s="181"/>
      <c r="F9" s="181"/>
      <c r="G9" s="181"/>
    </row>
    <row r="10" spans="1:7" ht="13.7" customHeight="1"/>
    <row r="11" spans="1:7" ht="11.1" customHeight="1">
      <c r="A11" s="182" t="s">
        <v>842</v>
      </c>
      <c r="B11" s="182" t="s">
        <v>843</v>
      </c>
      <c r="C11" s="182" t="s">
        <v>844</v>
      </c>
      <c r="D11" s="176" t="s">
        <v>845</v>
      </c>
      <c r="E11" s="184"/>
      <c r="F11" s="184"/>
      <c r="G11" s="177"/>
    </row>
    <row r="12" spans="1:7" ht="16.5" customHeight="1">
      <c r="A12" s="183"/>
      <c r="B12" s="183"/>
      <c r="C12" s="183"/>
      <c r="D12" s="176">
        <v>2014</v>
      </c>
      <c r="E12" s="177"/>
      <c r="F12" s="55" t="s">
        <v>846</v>
      </c>
      <c r="G12" s="55" t="s">
        <v>847</v>
      </c>
    </row>
    <row r="13" spans="1:7" ht="13.7" customHeight="1">
      <c r="A13" s="66" t="s">
        <v>848</v>
      </c>
      <c r="B13" s="67">
        <v>32310942</v>
      </c>
      <c r="C13" s="67">
        <v>38130986</v>
      </c>
      <c r="D13" s="170">
        <v>41317005</v>
      </c>
      <c r="E13" s="171"/>
      <c r="F13" s="67">
        <v>39471043</v>
      </c>
      <c r="G13" s="67">
        <v>39989783</v>
      </c>
    </row>
    <row r="14" spans="1:7" ht="13.7" customHeight="1">
      <c r="A14" s="66" t="s">
        <v>849</v>
      </c>
      <c r="B14" s="67">
        <v>39949036</v>
      </c>
      <c r="C14" s="67">
        <v>42370655</v>
      </c>
      <c r="D14" s="170">
        <v>46469370</v>
      </c>
      <c r="E14" s="171"/>
      <c r="F14" s="67">
        <v>44937390</v>
      </c>
      <c r="G14" s="67">
        <v>47824835</v>
      </c>
    </row>
    <row r="15" spans="1:7" ht="13.7" customHeight="1">
      <c r="A15" s="66" t="s">
        <v>850</v>
      </c>
      <c r="B15" s="68">
        <v>1</v>
      </c>
      <c r="C15" s="68">
        <v>1.1499999999999999</v>
      </c>
      <c r="D15" s="185">
        <v>1.46</v>
      </c>
      <c r="E15" s="186"/>
      <c r="F15" s="68">
        <v>1.66</v>
      </c>
      <c r="G15" s="68">
        <v>2.4</v>
      </c>
    </row>
    <row r="16" spans="1:7" ht="13.7" customHeight="1">
      <c r="A16" s="66" t="s">
        <v>851</v>
      </c>
      <c r="B16" s="68">
        <v>2.75</v>
      </c>
      <c r="C16" s="68">
        <v>1.46</v>
      </c>
      <c r="D16" s="185">
        <v>2</v>
      </c>
      <c r="E16" s="186"/>
      <c r="F16" s="68">
        <v>2.5099999999999998</v>
      </c>
      <c r="G16" s="68">
        <v>2.64</v>
      </c>
    </row>
    <row r="17" spans="1:7" ht="13.7" customHeight="1">
      <c r="A17" s="66" t="s">
        <v>852</v>
      </c>
      <c r="B17" s="68">
        <v>1.1399999999999999</v>
      </c>
      <c r="C17" s="68">
        <v>1.25</v>
      </c>
      <c r="D17" s="185">
        <v>1.63</v>
      </c>
      <c r="E17" s="186"/>
      <c r="F17" s="68">
        <v>2.08</v>
      </c>
      <c r="G17" s="68">
        <v>2.2400000000000002</v>
      </c>
    </row>
    <row r="18" spans="1:7" ht="18.75" customHeight="1"/>
    <row r="19" spans="1:7" ht="32.85" customHeight="1"/>
    <row r="20" spans="1:7" ht="11.1" customHeight="1">
      <c r="A20" s="162" t="s">
        <v>853</v>
      </c>
      <c r="B20" s="162"/>
      <c r="C20" s="162"/>
      <c r="D20" s="162"/>
      <c r="E20" s="163" t="s">
        <v>835</v>
      </c>
      <c r="F20" s="163"/>
      <c r="G20" s="163"/>
    </row>
  </sheetData>
  <mergeCells count="21">
    <mergeCell ref="B6:F6"/>
    <mergeCell ref="B1:F1"/>
    <mergeCell ref="B2:F2"/>
    <mergeCell ref="B3:F3"/>
    <mergeCell ref="B4:F4"/>
    <mergeCell ref="B5:F5"/>
    <mergeCell ref="A20:D20"/>
    <mergeCell ref="E20:G20"/>
    <mergeCell ref="B7:F7"/>
    <mergeCell ref="A8:G8"/>
    <mergeCell ref="A9:G9"/>
    <mergeCell ref="A11:A12"/>
    <mergeCell ref="B11:B12"/>
    <mergeCell ref="C11:C12"/>
    <mergeCell ref="D11:G11"/>
    <mergeCell ref="D12:E12"/>
    <mergeCell ref="D13:E13"/>
    <mergeCell ref="D14:E14"/>
    <mergeCell ref="D15:E15"/>
    <mergeCell ref="D16:E16"/>
    <mergeCell ref="D17:E17"/>
  </mergeCells>
  <pageMargins left="0.94488188976377963" right="0.74803149606299213" top="0.74803149606299213" bottom="0.6692913385826772" header="0.51181102362204722" footer="0.5118110236220472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topLeftCell="A9" workbookViewId="0">
      <selection activeCell="D29" sqref="D29:F35"/>
    </sheetView>
  </sheetViews>
  <sheetFormatPr defaultColWidth="9.140625" defaultRowHeight="15" customHeight="1"/>
  <cols>
    <col min="1" max="1" width="23.5703125" style="7" customWidth="1"/>
    <col min="2" max="2" width="36.28515625" style="7" customWidth="1"/>
    <col min="3" max="3" width="0.140625" style="7" customWidth="1"/>
    <col min="4" max="4" width="22.85546875" style="7" customWidth="1"/>
    <col min="5" max="5" width="14" style="7" customWidth="1"/>
    <col min="6" max="6" width="11.85546875" style="7" customWidth="1"/>
    <col min="7" max="7" width="18.7109375" style="7" customWidth="1"/>
    <col min="8" max="8" width="11.5703125" style="7" customWidth="1"/>
    <col min="9" max="9" width="10.7109375" style="7" customWidth="1"/>
    <col min="10" max="16384" width="9.140625" style="7"/>
  </cols>
  <sheetData>
    <row r="1" spans="1:9" ht="13.7" customHeight="1">
      <c r="A1" s="69" t="s">
        <v>37</v>
      </c>
      <c r="B1" s="206" t="s">
        <v>854</v>
      </c>
      <c r="C1" s="206"/>
      <c r="D1" s="206"/>
      <c r="E1" s="53" t="s">
        <v>855</v>
      </c>
    </row>
    <row r="2" spans="1:9" ht="13.7" customHeight="1">
      <c r="A2" s="69" t="s">
        <v>40</v>
      </c>
      <c r="B2" s="207" t="s">
        <v>14</v>
      </c>
      <c r="C2" s="207"/>
      <c r="D2" s="207"/>
      <c r="E2" s="70" t="s">
        <v>41</v>
      </c>
    </row>
    <row r="3" spans="1:9" ht="13.7" customHeight="1">
      <c r="A3" s="69" t="s">
        <v>42</v>
      </c>
      <c r="B3" s="207" t="s">
        <v>856</v>
      </c>
      <c r="C3" s="207"/>
      <c r="D3" s="207"/>
      <c r="E3" s="70" t="s">
        <v>41</v>
      </c>
    </row>
    <row r="4" spans="1:9" ht="13.7" customHeight="1">
      <c r="A4" s="69" t="s">
        <v>44</v>
      </c>
      <c r="B4" s="207" t="s">
        <v>45</v>
      </c>
      <c r="C4" s="207"/>
      <c r="D4" s="207"/>
      <c r="E4" s="70" t="s">
        <v>41</v>
      </c>
      <c r="H4" s="71"/>
      <c r="I4" s="71"/>
    </row>
    <row r="5" spans="1:9" ht="13.7" customHeight="1">
      <c r="A5" s="69" t="s">
        <v>46</v>
      </c>
      <c r="B5" s="205">
        <v>4200030730007</v>
      </c>
      <c r="C5" s="205"/>
      <c r="D5" s="205"/>
      <c r="E5" s="70" t="s">
        <v>41</v>
      </c>
      <c r="H5" s="71"/>
      <c r="I5" s="71"/>
    </row>
    <row r="6" spans="1:9" ht="13.7" customHeight="1">
      <c r="A6" s="69" t="s">
        <v>47</v>
      </c>
      <c r="B6" s="205">
        <v>4200030490006</v>
      </c>
      <c r="C6" s="205"/>
      <c r="D6" s="205"/>
      <c r="E6" s="70" t="s">
        <v>41</v>
      </c>
      <c r="H6" s="71"/>
      <c r="I6" s="71"/>
    </row>
    <row r="7" spans="1:9" ht="16.5" customHeight="1">
      <c r="A7" s="69" t="s">
        <v>41</v>
      </c>
      <c r="B7" s="178" t="s">
        <v>41</v>
      </c>
      <c r="C7" s="178"/>
      <c r="D7" s="178"/>
      <c r="E7" s="72" t="s">
        <v>41</v>
      </c>
      <c r="H7" s="71"/>
      <c r="I7" s="71"/>
    </row>
    <row r="8" spans="1:9" ht="13.7" customHeight="1">
      <c r="A8" s="181" t="s">
        <v>857</v>
      </c>
      <c r="B8" s="181"/>
      <c r="C8" s="181"/>
      <c r="D8" s="181"/>
      <c r="E8" s="181"/>
      <c r="G8" s="73"/>
      <c r="H8" s="71"/>
      <c r="I8" s="71"/>
    </row>
    <row r="9" spans="1:9" ht="13.7" customHeight="1">
      <c r="A9" s="202" t="s">
        <v>858</v>
      </c>
      <c r="B9" s="202"/>
      <c r="C9" s="202"/>
      <c r="D9" s="202"/>
      <c r="E9" s="202"/>
      <c r="H9" s="71"/>
      <c r="I9" s="71"/>
    </row>
    <row r="10" spans="1:9" ht="16.5" customHeight="1">
      <c r="A10" s="203" t="s">
        <v>859</v>
      </c>
      <c r="B10" s="204"/>
      <c r="C10" s="203" t="s">
        <v>860</v>
      </c>
      <c r="D10" s="204"/>
      <c r="E10" s="74" t="s">
        <v>861</v>
      </c>
      <c r="H10" s="71"/>
    </row>
    <row r="11" spans="1:9" ht="13.7" customHeight="1">
      <c r="A11" s="196" t="s">
        <v>862</v>
      </c>
      <c r="B11" s="197"/>
      <c r="C11" s="198">
        <v>649278</v>
      </c>
      <c r="D11" s="199"/>
      <c r="E11" s="75">
        <f>C11/C22</f>
        <v>0.70770931160320716</v>
      </c>
      <c r="G11" s="71"/>
      <c r="H11" s="71"/>
      <c r="I11" s="71"/>
    </row>
    <row r="12" spans="1:9" ht="13.7" customHeight="1">
      <c r="A12" s="76" t="s">
        <v>863</v>
      </c>
      <c r="B12" s="77"/>
      <c r="C12" s="78">
        <v>12604</v>
      </c>
      <c r="D12" s="79">
        <v>12604</v>
      </c>
      <c r="E12" s="75">
        <f>D12/C22</f>
        <v>1.373828801137082E-2</v>
      </c>
      <c r="G12" s="71"/>
      <c r="H12" s="71"/>
      <c r="I12" s="71"/>
    </row>
    <row r="13" spans="1:9" ht="13.7" customHeight="1">
      <c r="A13" s="196" t="s">
        <v>864</v>
      </c>
      <c r="B13" s="197"/>
      <c r="C13" s="80"/>
      <c r="D13" s="81">
        <v>19800</v>
      </c>
      <c r="E13" s="75">
        <f>D13/C22</f>
        <v>2.1581886910912586E-2</v>
      </c>
      <c r="G13" s="71"/>
      <c r="H13" s="71"/>
      <c r="I13" s="71"/>
    </row>
    <row r="14" spans="1:9" ht="13.7" customHeight="1">
      <c r="A14" s="76" t="s">
        <v>865</v>
      </c>
      <c r="B14" s="77"/>
      <c r="C14" s="80"/>
      <c r="D14" s="60">
        <v>5265</v>
      </c>
      <c r="E14" s="75">
        <f>D14/C22</f>
        <v>5.7388199285835747E-3</v>
      </c>
      <c r="G14" s="71"/>
      <c r="H14" s="71"/>
      <c r="I14" s="71"/>
    </row>
    <row r="15" spans="1:9" ht="13.7" customHeight="1">
      <c r="A15" s="76" t="s">
        <v>866</v>
      </c>
      <c r="B15" s="77"/>
      <c r="C15" s="80"/>
      <c r="D15" s="81">
        <v>37608</v>
      </c>
      <c r="E15" s="75">
        <f>D15/C22</f>
        <v>4.0992505199272757E-2</v>
      </c>
      <c r="G15" s="71"/>
      <c r="H15" s="71"/>
      <c r="I15" s="71"/>
    </row>
    <row r="16" spans="1:9" ht="13.7" customHeight="1">
      <c r="A16" s="76" t="s">
        <v>867</v>
      </c>
      <c r="B16" s="77"/>
      <c r="C16" s="80"/>
      <c r="D16" s="81">
        <v>11400</v>
      </c>
      <c r="E16" s="75">
        <f>D16/C22</f>
        <v>1.2425934888101186E-2</v>
      </c>
      <c r="G16" s="129"/>
      <c r="H16" s="71"/>
      <c r="I16" s="71"/>
    </row>
    <row r="17" spans="1:11" ht="13.7" customHeight="1">
      <c r="A17" s="196" t="s">
        <v>868</v>
      </c>
      <c r="B17" s="197"/>
      <c r="C17" s="200">
        <v>42404</v>
      </c>
      <c r="D17" s="201"/>
      <c r="E17" s="75">
        <f>C17/C22</f>
        <v>4.6220117806582695E-2</v>
      </c>
      <c r="G17" s="129"/>
      <c r="H17" s="71"/>
      <c r="I17" s="71"/>
    </row>
    <row r="18" spans="1:11" ht="13.7" customHeight="1">
      <c r="A18" s="196" t="s">
        <v>869</v>
      </c>
      <c r="B18" s="197"/>
      <c r="C18" s="200">
        <v>1844</v>
      </c>
      <c r="D18" s="201"/>
      <c r="E18" s="75">
        <f>C18/C22</f>
        <v>2.0099494678647886E-3</v>
      </c>
      <c r="G18" s="129"/>
      <c r="H18" s="71"/>
      <c r="I18" s="71"/>
    </row>
    <row r="19" spans="1:11" ht="13.7" customHeight="1">
      <c r="A19" s="196" t="s">
        <v>870</v>
      </c>
      <c r="B19" s="197"/>
      <c r="C19" s="200">
        <v>16345</v>
      </c>
      <c r="D19" s="201"/>
      <c r="E19" s="75">
        <f>C19/C22</f>
        <v>1.7815956644387183E-2</v>
      </c>
      <c r="G19" s="129"/>
      <c r="H19" s="71"/>
      <c r="I19" s="71"/>
    </row>
    <row r="20" spans="1:11" ht="13.7" customHeight="1">
      <c r="A20" s="76" t="s">
        <v>871</v>
      </c>
      <c r="B20" s="77"/>
      <c r="C20" s="80"/>
      <c r="D20" s="81">
        <v>78440</v>
      </c>
      <c r="E20" s="75">
        <f>D20/C22</f>
        <v>8.5499151984443605E-2</v>
      </c>
      <c r="G20" s="129"/>
      <c r="H20" s="71"/>
      <c r="I20" s="71"/>
      <c r="J20" s="71"/>
      <c r="K20" s="71"/>
    </row>
    <row r="21" spans="1:11" ht="13.7" customHeight="1">
      <c r="A21" s="196" t="s">
        <v>872</v>
      </c>
      <c r="B21" s="197"/>
      <c r="C21" s="198">
        <v>42448</v>
      </c>
      <c r="D21" s="199"/>
      <c r="E21" s="75">
        <f>C21/C22</f>
        <v>4.626807755527361E-2</v>
      </c>
      <c r="F21" s="71"/>
      <c r="G21" s="129"/>
      <c r="H21" s="71"/>
      <c r="I21" s="71"/>
      <c r="J21" s="71"/>
      <c r="K21" s="71"/>
    </row>
    <row r="22" spans="1:11" ht="13.7" customHeight="1">
      <c r="A22" s="190" t="s">
        <v>873</v>
      </c>
      <c r="B22" s="191"/>
      <c r="C22" s="172">
        <f>C21+D20+C19+C18+C17+D16+D15+D14+D13+D12+C11</f>
        <v>917436</v>
      </c>
      <c r="D22" s="173"/>
      <c r="E22" s="82">
        <f>SUM(E11:E21)</f>
        <v>0.99999999999999989</v>
      </c>
      <c r="F22" s="71"/>
      <c r="G22" s="129"/>
      <c r="H22" s="71"/>
      <c r="I22" s="71"/>
      <c r="J22" s="71"/>
      <c r="K22" s="71"/>
    </row>
    <row r="23" spans="1:11" ht="13.7" customHeight="1">
      <c r="A23" s="190" t="s">
        <v>874</v>
      </c>
      <c r="B23" s="191"/>
      <c r="C23" s="172">
        <v>34942836</v>
      </c>
      <c r="D23" s="173"/>
      <c r="E23" s="83"/>
      <c r="F23" s="71"/>
      <c r="G23" s="129"/>
      <c r="H23" s="71"/>
      <c r="I23" s="71"/>
      <c r="J23" s="71"/>
    </row>
    <row r="24" spans="1:11" ht="20.25" customHeight="1">
      <c r="A24" s="190" t="s">
        <v>875</v>
      </c>
      <c r="B24" s="191"/>
      <c r="C24" s="192">
        <f>C22/C23</f>
        <v>2.6255338862592608E-2</v>
      </c>
      <c r="D24" s="193"/>
      <c r="E24" s="83"/>
      <c r="F24" s="71"/>
      <c r="G24" s="129"/>
      <c r="H24" s="71"/>
      <c r="I24" s="84"/>
      <c r="J24" s="71"/>
    </row>
    <row r="25" spans="1:11" ht="21.95" customHeight="1">
      <c r="F25" s="71"/>
      <c r="G25" s="129"/>
      <c r="H25" s="71"/>
      <c r="I25" s="71"/>
      <c r="J25" s="71"/>
    </row>
    <row r="26" spans="1:11" ht="21.95" customHeight="1">
      <c r="A26" s="194" t="s">
        <v>876</v>
      </c>
      <c r="B26" s="194"/>
      <c r="C26" s="194"/>
      <c r="D26" s="195" t="s">
        <v>835</v>
      </c>
      <c r="E26" s="195"/>
      <c r="F26" s="71"/>
      <c r="G26" s="129"/>
      <c r="H26" s="71"/>
      <c r="I26" s="71"/>
      <c r="J26" s="71"/>
    </row>
    <row r="27" spans="1:11" ht="21.95" customHeight="1">
      <c r="G27" s="130"/>
      <c r="H27" s="71"/>
      <c r="I27" s="71"/>
      <c r="J27" s="71"/>
    </row>
    <row r="28" spans="1:11" ht="17.25" customHeight="1">
      <c r="D28" s="71"/>
      <c r="G28" s="130"/>
      <c r="H28" s="71"/>
      <c r="I28" s="71"/>
      <c r="J28" s="71"/>
    </row>
    <row r="29" spans="1:11" ht="15.75" customHeight="1">
      <c r="D29" s="71"/>
      <c r="G29" s="130"/>
      <c r="H29" s="71"/>
      <c r="I29" s="71"/>
    </row>
    <row r="30" spans="1:11" ht="15" customHeight="1">
      <c r="D30" s="71"/>
      <c r="G30" s="130"/>
    </row>
    <row r="31" spans="1:11" ht="15" customHeight="1">
      <c r="D31" s="71"/>
      <c r="G31" s="129"/>
      <c r="H31" s="60"/>
      <c r="I31" s="71"/>
    </row>
    <row r="32" spans="1:11" ht="15" customHeight="1">
      <c r="D32" s="71"/>
      <c r="G32" s="71"/>
      <c r="H32" s="71"/>
    </row>
    <row r="33" spans="4:9" ht="15" customHeight="1">
      <c r="D33" s="71"/>
      <c r="E33" s="60"/>
      <c r="G33" s="71"/>
      <c r="I33" s="71"/>
    </row>
    <row r="34" spans="4:9" ht="15" customHeight="1">
      <c r="D34" s="71"/>
      <c r="G34" s="71"/>
      <c r="H34" s="85"/>
    </row>
    <row r="35" spans="4:9" ht="15" customHeight="1">
      <c r="D35" s="71"/>
      <c r="G35" s="71"/>
      <c r="H35" s="85"/>
    </row>
    <row r="36" spans="4:9" ht="15" customHeight="1">
      <c r="D36" s="71"/>
    </row>
    <row r="37" spans="4:9" ht="15" customHeight="1">
      <c r="D37" s="71"/>
    </row>
  </sheetData>
  <mergeCells count="30">
    <mergeCell ref="B6:D6"/>
    <mergeCell ref="B1:D1"/>
    <mergeCell ref="B2:D2"/>
    <mergeCell ref="B3:D3"/>
    <mergeCell ref="B4:D4"/>
    <mergeCell ref="B5:D5"/>
    <mergeCell ref="A19:B19"/>
    <mergeCell ref="C19:D19"/>
    <mergeCell ref="B7:D7"/>
    <mergeCell ref="A8:E8"/>
    <mergeCell ref="A9:E9"/>
    <mergeCell ref="A10:B10"/>
    <mergeCell ref="C10:D10"/>
    <mergeCell ref="A11:B11"/>
    <mergeCell ref="C11:D11"/>
    <mergeCell ref="A13:B13"/>
    <mergeCell ref="A17:B17"/>
    <mergeCell ref="C17:D17"/>
    <mergeCell ref="A18:B18"/>
    <mergeCell ref="C18:D18"/>
    <mergeCell ref="A24:B24"/>
    <mergeCell ref="C24:D24"/>
    <mergeCell ref="A26:C26"/>
    <mergeCell ref="D26:E26"/>
    <mergeCell ref="A21:B21"/>
    <mergeCell ref="C21:D21"/>
    <mergeCell ref="A22:B22"/>
    <mergeCell ref="C22:D22"/>
    <mergeCell ref="A23:B23"/>
    <mergeCell ref="C23:D23"/>
  </mergeCells>
  <pageMargins left="0.94488188976377963" right="0.74803149606299213" top="0.74803149606299213" bottom="0.6692913385826772" header="0.51181102362204722" footer="0.51181102362204722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8"/>
  <sheetViews>
    <sheetView topLeftCell="A134" workbookViewId="0">
      <selection activeCell="A159" sqref="A159"/>
    </sheetView>
  </sheetViews>
  <sheetFormatPr defaultColWidth="9.140625" defaultRowHeight="15" customHeight="1"/>
  <cols>
    <col min="1" max="1" width="13.140625" style="7" customWidth="1"/>
    <col min="2" max="3" width="6.28515625" style="7" customWidth="1"/>
    <col min="4" max="4" width="3.140625" style="7" customWidth="1"/>
    <col min="5" max="5" width="6.85546875" style="7" customWidth="1"/>
    <col min="6" max="6" width="10.42578125" style="7" customWidth="1"/>
    <col min="7" max="7" width="8.42578125" style="7" customWidth="1"/>
    <col min="8" max="8" width="10.7109375" style="7" customWidth="1"/>
    <col min="9" max="9" width="9.42578125" style="7" customWidth="1"/>
    <col min="10" max="10" width="10.42578125" style="7" customWidth="1"/>
    <col min="11" max="11" width="7.85546875" style="7" customWidth="1"/>
    <col min="12" max="12" width="9.42578125" style="7" customWidth="1"/>
    <col min="13" max="13" width="13.140625" style="7" customWidth="1"/>
    <col min="14" max="14" width="6.28515625" style="7" customWidth="1"/>
    <col min="15" max="15" width="10" style="7" customWidth="1"/>
    <col min="16" max="16" width="10.42578125" style="7" customWidth="1"/>
    <col min="17" max="17" width="8.42578125" style="7" customWidth="1"/>
    <col min="18" max="16384" width="9.140625" style="7"/>
  </cols>
  <sheetData>
    <row r="1" spans="1:17" ht="13.7" customHeight="1">
      <c r="A1" s="147" t="s">
        <v>37</v>
      </c>
      <c r="B1" s="147"/>
      <c r="C1" s="147"/>
      <c r="D1" s="147"/>
      <c r="E1" s="188" t="s">
        <v>807</v>
      </c>
      <c r="F1" s="188"/>
      <c r="G1" s="188"/>
      <c r="H1" s="188"/>
      <c r="I1" s="188"/>
      <c r="J1" s="188"/>
      <c r="K1" s="188"/>
      <c r="L1" s="188"/>
      <c r="M1" s="188"/>
      <c r="N1" s="224" t="s">
        <v>877</v>
      </c>
      <c r="O1" s="224"/>
      <c r="P1" s="224"/>
      <c r="Q1" s="224"/>
    </row>
    <row r="2" spans="1:17" ht="13.7" customHeight="1">
      <c r="A2" s="147" t="s">
        <v>40</v>
      </c>
      <c r="B2" s="147"/>
      <c r="C2" s="147"/>
      <c r="D2" s="147"/>
      <c r="E2" s="189" t="s">
        <v>14</v>
      </c>
      <c r="F2" s="189"/>
      <c r="G2" s="189"/>
      <c r="H2" s="189"/>
      <c r="I2" s="189"/>
      <c r="J2" s="189"/>
      <c r="K2" s="189"/>
      <c r="L2" s="189"/>
      <c r="M2" s="189"/>
      <c r="N2" s="149" t="s">
        <v>41</v>
      </c>
      <c r="O2" s="149"/>
      <c r="P2" s="149"/>
      <c r="Q2" s="149"/>
    </row>
    <row r="3" spans="1:17" ht="13.7" customHeight="1">
      <c r="A3" s="147" t="s">
        <v>42</v>
      </c>
      <c r="B3" s="147"/>
      <c r="C3" s="147"/>
      <c r="D3" s="147"/>
      <c r="E3" s="189" t="s">
        <v>878</v>
      </c>
      <c r="F3" s="189"/>
      <c r="G3" s="189"/>
      <c r="H3" s="189"/>
      <c r="I3" s="189"/>
      <c r="J3" s="189"/>
      <c r="K3" s="189"/>
      <c r="L3" s="189"/>
      <c r="M3" s="189"/>
      <c r="N3" s="149" t="s">
        <v>41</v>
      </c>
      <c r="O3" s="149"/>
      <c r="P3" s="149"/>
      <c r="Q3" s="149"/>
    </row>
    <row r="4" spans="1:17" ht="13.7" customHeight="1">
      <c r="A4" s="147" t="s">
        <v>44</v>
      </c>
      <c r="B4" s="147"/>
      <c r="C4" s="147"/>
      <c r="D4" s="147"/>
      <c r="E4" s="189" t="s">
        <v>45</v>
      </c>
      <c r="F4" s="189"/>
      <c r="G4" s="189"/>
      <c r="H4" s="189"/>
      <c r="I4" s="189"/>
      <c r="J4" s="189"/>
      <c r="K4" s="189"/>
      <c r="L4" s="189"/>
      <c r="M4" s="189"/>
      <c r="N4" s="149" t="s">
        <v>41</v>
      </c>
      <c r="O4" s="149"/>
      <c r="P4" s="149"/>
      <c r="Q4" s="149"/>
    </row>
    <row r="5" spans="1:17" ht="13.7" customHeight="1">
      <c r="A5" s="147" t="s">
        <v>46</v>
      </c>
      <c r="B5" s="147"/>
      <c r="C5" s="147"/>
      <c r="D5" s="147"/>
      <c r="E5" s="187">
        <v>4200030730007</v>
      </c>
      <c r="F5" s="187"/>
      <c r="G5" s="187"/>
      <c r="H5" s="187"/>
      <c r="I5" s="187"/>
      <c r="J5" s="187"/>
      <c r="K5" s="187"/>
      <c r="L5" s="187"/>
      <c r="M5" s="187"/>
      <c r="N5" s="149" t="s">
        <v>41</v>
      </c>
      <c r="O5" s="149"/>
      <c r="P5" s="149"/>
      <c r="Q5" s="149"/>
    </row>
    <row r="6" spans="1:17" ht="13.7" customHeight="1">
      <c r="A6" s="147" t="s">
        <v>47</v>
      </c>
      <c r="B6" s="147"/>
      <c r="C6" s="147"/>
      <c r="D6" s="147"/>
      <c r="E6" s="187">
        <v>4200030490006</v>
      </c>
      <c r="F6" s="187"/>
      <c r="G6" s="187"/>
      <c r="H6" s="187"/>
      <c r="I6" s="187"/>
      <c r="J6" s="187"/>
      <c r="K6" s="187"/>
      <c r="L6" s="187"/>
      <c r="M6" s="187"/>
      <c r="N6" s="149" t="s">
        <v>41</v>
      </c>
      <c r="O6" s="149"/>
      <c r="P6" s="149"/>
      <c r="Q6" s="149"/>
    </row>
    <row r="7" spans="1:17" ht="13.7" customHeight="1">
      <c r="A7" s="147" t="s">
        <v>41</v>
      </c>
      <c r="B7" s="147"/>
      <c r="C7" s="147"/>
      <c r="D7" s="147"/>
      <c r="E7" s="148" t="s">
        <v>41</v>
      </c>
      <c r="F7" s="148"/>
      <c r="G7" s="148"/>
      <c r="H7" s="148"/>
      <c r="I7" s="148"/>
      <c r="J7" s="148"/>
      <c r="K7" s="148"/>
      <c r="L7" s="148"/>
      <c r="M7" s="148"/>
      <c r="N7" s="149" t="s">
        <v>41</v>
      </c>
      <c r="O7" s="149"/>
      <c r="P7" s="149"/>
      <c r="Q7" s="149"/>
    </row>
    <row r="8" spans="1:17" ht="13.7" customHeight="1">
      <c r="A8" s="180" t="s">
        <v>879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</row>
    <row r="9" spans="1:17" ht="13.7" customHeight="1">
      <c r="A9" s="223" t="s">
        <v>880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</row>
    <row r="10" spans="1:17" ht="2.85" customHeight="1"/>
    <row r="11" spans="1:17" ht="11.1" customHeight="1">
      <c r="A11" s="211" t="s">
        <v>50</v>
      </c>
      <c r="B11" s="211" t="s">
        <v>881</v>
      </c>
      <c r="C11" s="214" t="s">
        <v>882</v>
      </c>
      <c r="D11" s="215"/>
      <c r="E11" s="215"/>
      <c r="F11" s="215"/>
      <c r="G11" s="216"/>
      <c r="H11" s="143" t="s">
        <v>883</v>
      </c>
      <c r="I11" s="220"/>
      <c r="J11" s="220"/>
      <c r="K11" s="220"/>
      <c r="L11" s="220"/>
      <c r="M11" s="144"/>
      <c r="N11" s="214" t="s">
        <v>884</v>
      </c>
      <c r="O11" s="215"/>
      <c r="P11" s="215"/>
      <c r="Q11" s="216"/>
    </row>
    <row r="12" spans="1:17" ht="11.1" customHeight="1">
      <c r="A12" s="212"/>
      <c r="B12" s="212"/>
      <c r="C12" s="217"/>
      <c r="D12" s="218"/>
      <c r="E12" s="218"/>
      <c r="F12" s="218"/>
      <c r="G12" s="219"/>
      <c r="H12" s="143" t="s">
        <v>885</v>
      </c>
      <c r="I12" s="220"/>
      <c r="J12" s="144"/>
      <c r="K12" s="143" t="s">
        <v>886</v>
      </c>
      <c r="L12" s="220"/>
      <c r="M12" s="144"/>
      <c r="N12" s="217"/>
      <c r="O12" s="218"/>
      <c r="P12" s="218"/>
      <c r="Q12" s="219"/>
    </row>
    <row r="13" spans="1:17" ht="26.25" customHeight="1">
      <c r="A13" s="213"/>
      <c r="B13" s="213"/>
      <c r="C13" s="86" t="s">
        <v>887</v>
      </c>
      <c r="D13" s="221" t="s">
        <v>888</v>
      </c>
      <c r="E13" s="222"/>
      <c r="F13" s="86" t="s">
        <v>889</v>
      </c>
      <c r="G13" s="86" t="s">
        <v>890</v>
      </c>
      <c r="H13" s="86" t="s">
        <v>891</v>
      </c>
      <c r="I13" s="86" t="s">
        <v>892</v>
      </c>
      <c r="J13" s="86" t="s">
        <v>893</v>
      </c>
      <c r="K13" s="86" t="s">
        <v>891</v>
      </c>
      <c r="L13" s="86" t="s">
        <v>892</v>
      </c>
      <c r="M13" s="86" t="s">
        <v>893</v>
      </c>
      <c r="N13" s="86" t="s">
        <v>887</v>
      </c>
      <c r="O13" s="86" t="s">
        <v>888</v>
      </c>
      <c r="P13" s="86" t="s">
        <v>889</v>
      </c>
      <c r="Q13" s="86" t="s">
        <v>890</v>
      </c>
    </row>
    <row r="14" spans="1:17" ht="18.2" customHeight="1">
      <c r="A14" s="87" t="s">
        <v>483</v>
      </c>
      <c r="B14" s="87" t="s">
        <v>484</v>
      </c>
      <c r="C14" s="12" t="s">
        <v>894</v>
      </c>
      <c r="D14" s="209">
        <v>1.88</v>
      </c>
      <c r="E14" s="210"/>
      <c r="F14" s="13">
        <v>70268.759999999995</v>
      </c>
      <c r="G14" s="12" t="s">
        <v>156</v>
      </c>
      <c r="H14" s="12">
        <v>0</v>
      </c>
      <c r="I14" s="88">
        <v>0</v>
      </c>
      <c r="J14" s="13">
        <v>0</v>
      </c>
      <c r="K14" s="12">
        <v>0</v>
      </c>
      <c r="L14" s="88">
        <v>0</v>
      </c>
      <c r="M14" s="13">
        <v>0</v>
      </c>
      <c r="N14" s="12" t="s">
        <v>894</v>
      </c>
      <c r="O14" s="88">
        <v>3.39</v>
      </c>
      <c r="P14" s="13">
        <v>126708.03</v>
      </c>
      <c r="Q14" s="12" t="s">
        <v>489</v>
      </c>
    </row>
    <row r="15" spans="1:17" ht="11.1" customHeight="1">
      <c r="A15" s="87" t="s">
        <v>280</v>
      </c>
      <c r="B15" s="87" t="s">
        <v>281</v>
      </c>
      <c r="C15" s="12" t="s">
        <v>167</v>
      </c>
      <c r="D15" s="209">
        <v>2.7</v>
      </c>
      <c r="E15" s="210"/>
      <c r="F15" s="13">
        <v>95250.6</v>
      </c>
      <c r="G15" s="12" t="s">
        <v>895</v>
      </c>
      <c r="H15" s="12">
        <v>0</v>
      </c>
      <c r="I15" s="88">
        <v>0</v>
      </c>
      <c r="J15" s="13">
        <v>0</v>
      </c>
      <c r="K15" s="12">
        <v>0</v>
      </c>
      <c r="L15" s="88">
        <v>0</v>
      </c>
      <c r="M15" s="13">
        <v>0</v>
      </c>
      <c r="N15" s="12" t="s">
        <v>167</v>
      </c>
      <c r="O15" s="88">
        <v>0</v>
      </c>
      <c r="P15" s="13">
        <v>0</v>
      </c>
      <c r="Q15" s="12">
        <v>0</v>
      </c>
    </row>
    <row r="16" spans="1:17" ht="18.2" customHeight="1">
      <c r="A16" s="87" t="s">
        <v>469</v>
      </c>
      <c r="B16" s="87" t="s">
        <v>470</v>
      </c>
      <c r="C16" s="12" t="s">
        <v>896</v>
      </c>
      <c r="D16" s="209">
        <v>0</v>
      </c>
      <c r="E16" s="210"/>
      <c r="F16" s="13">
        <v>0</v>
      </c>
      <c r="G16" s="12">
        <v>0</v>
      </c>
      <c r="H16" s="12">
        <v>0</v>
      </c>
      <c r="I16" s="88">
        <v>0</v>
      </c>
      <c r="J16" s="13">
        <v>0</v>
      </c>
      <c r="K16" s="12">
        <v>0</v>
      </c>
      <c r="L16" s="88">
        <v>0</v>
      </c>
      <c r="M16" s="13">
        <v>0</v>
      </c>
      <c r="N16" s="12" t="s">
        <v>896</v>
      </c>
      <c r="O16" s="88">
        <v>0</v>
      </c>
      <c r="P16" s="13">
        <v>0</v>
      </c>
      <c r="Q16" s="12">
        <v>0</v>
      </c>
    </row>
    <row r="17" spans="1:17" ht="18.2" customHeight="1">
      <c r="A17" s="87" t="s">
        <v>897</v>
      </c>
      <c r="B17" s="87" t="s">
        <v>898</v>
      </c>
      <c r="C17" s="12" t="s">
        <v>459</v>
      </c>
      <c r="D17" s="209">
        <v>25.48</v>
      </c>
      <c r="E17" s="210"/>
      <c r="F17" s="13">
        <v>8637.7199999999993</v>
      </c>
      <c r="G17" s="12" t="s">
        <v>504</v>
      </c>
      <c r="H17" s="12">
        <v>0</v>
      </c>
      <c r="I17" s="88">
        <v>0</v>
      </c>
      <c r="J17" s="13">
        <v>0</v>
      </c>
      <c r="K17" s="12">
        <v>0</v>
      </c>
      <c r="L17" s="88">
        <v>0</v>
      </c>
      <c r="M17" s="13">
        <v>0</v>
      </c>
      <c r="N17" s="12">
        <v>0</v>
      </c>
      <c r="O17" s="88">
        <v>0</v>
      </c>
      <c r="P17" s="13">
        <v>0</v>
      </c>
      <c r="Q17" s="12">
        <v>0</v>
      </c>
    </row>
    <row r="18" spans="1:17" ht="18.2" customHeight="1">
      <c r="A18" s="87" t="s">
        <v>632</v>
      </c>
      <c r="B18" s="87" t="s">
        <v>633</v>
      </c>
      <c r="C18" s="12" t="s">
        <v>899</v>
      </c>
      <c r="D18" s="209">
        <v>18.100000000000001</v>
      </c>
      <c r="E18" s="210"/>
      <c r="F18" s="13">
        <v>108038.9</v>
      </c>
      <c r="G18" s="12" t="s">
        <v>900</v>
      </c>
      <c r="H18" s="12">
        <v>0</v>
      </c>
      <c r="I18" s="88">
        <v>0</v>
      </c>
      <c r="J18" s="13">
        <v>0</v>
      </c>
      <c r="K18" s="12">
        <v>0</v>
      </c>
      <c r="L18" s="88">
        <v>0</v>
      </c>
      <c r="M18" s="13">
        <v>0</v>
      </c>
      <c r="N18" s="12" t="s">
        <v>899</v>
      </c>
      <c r="O18" s="88">
        <v>25</v>
      </c>
      <c r="P18" s="13">
        <v>149225</v>
      </c>
      <c r="Q18" s="12" t="s">
        <v>638</v>
      </c>
    </row>
    <row r="19" spans="1:17" ht="18.2" customHeight="1">
      <c r="A19" s="87" t="s">
        <v>566</v>
      </c>
      <c r="B19" s="87" t="s">
        <v>567</v>
      </c>
      <c r="C19" s="12" t="s">
        <v>901</v>
      </c>
      <c r="D19" s="209">
        <v>2.78</v>
      </c>
      <c r="E19" s="210"/>
      <c r="F19" s="13">
        <v>19448.88</v>
      </c>
      <c r="G19" s="12" t="s">
        <v>189</v>
      </c>
      <c r="H19" s="12">
        <v>0</v>
      </c>
      <c r="I19" s="88">
        <v>0</v>
      </c>
      <c r="J19" s="13">
        <v>0</v>
      </c>
      <c r="K19" s="12">
        <v>0</v>
      </c>
      <c r="L19" s="88">
        <v>0</v>
      </c>
      <c r="M19" s="13">
        <v>0</v>
      </c>
      <c r="N19" s="12" t="s">
        <v>901</v>
      </c>
      <c r="O19" s="88">
        <v>2.64</v>
      </c>
      <c r="P19" s="13">
        <v>18469.439999999999</v>
      </c>
      <c r="Q19" s="12" t="s">
        <v>189</v>
      </c>
    </row>
    <row r="20" spans="1:17" ht="18.2" customHeight="1">
      <c r="A20" s="87" t="s">
        <v>169</v>
      </c>
      <c r="B20" s="87" t="s">
        <v>170</v>
      </c>
      <c r="C20" s="12" t="s">
        <v>902</v>
      </c>
      <c r="D20" s="209">
        <v>10</v>
      </c>
      <c r="E20" s="210"/>
      <c r="F20" s="13">
        <v>35240</v>
      </c>
      <c r="G20" s="12" t="s">
        <v>585</v>
      </c>
      <c r="H20" s="12">
        <v>0</v>
      </c>
      <c r="I20" s="88">
        <v>0</v>
      </c>
      <c r="J20" s="13">
        <v>0</v>
      </c>
      <c r="K20" s="12">
        <v>0</v>
      </c>
      <c r="L20" s="88">
        <v>0</v>
      </c>
      <c r="M20" s="13">
        <v>0</v>
      </c>
      <c r="N20" s="12" t="s">
        <v>902</v>
      </c>
      <c r="O20" s="88">
        <v>10</v>
      </c>
      <c r="P20" s="13">
        <v>35240</v>
      </c>
      <c r="Q20" s="12" t="s">
        <v>175</v>
      </c>
    </row>
    <row r="21" spans="1:17" ht="18.2" customHeight="1">
      <c r="A21" s="87" t="s">
        <v>213</v>
      </c>
      <c r="B21" s="87" t="s">
        <v>214</v>
      </c>
      <c r="C21" s="12" t="s">
        <v>903</v>
      </c>
      <c r="D21" s="209">
        <v>14.42</v>
      </c>
      <c r="E21" s="210"/>
      <c r="F21" s="13">
        <v>113571.92</v>
      </c>
      <c r="G21" s="12" t="s">
        <v>557</v>
      </c>
      <c r="H21" s="12">
        <v>0</v>
      </c>
      <c r="I21" s="88">
        <v>0</v>
      </c>
      <c r="J21" s="13">
        <v>0</v>
      </c>
      <c r="K21" s="12">
        <v>0</v>
      </c>
      <c r="L21" s="88">
        <v>0</v>
      </c>
      <c r="M21" s="13">
        <v>0</v>
      </c>
      <c r="N21" s="12" t="s">
        <v>903</v>
      </c>
      <c r="O21" s="88">
        <v>13.7</v>
      </c>
      <c r="P21" s="13">
        <v>107901.2</v>
      </c>
      <c r="Q21" s="12" t="s">
        <v>219</v>
      </c>
    </row>
    <row r="22" spans="1:17" ht="18.2" customHeight="1">
      <c r="A22" s="87" t="s">
        <v>128</v>
      </c>
      <c r="B22" s="87" t="s">
        <v>129</v>
      </c>
      <c r="C22" s="12" t="s">
        <v>175</v>
      </c>
      <c r="D22" s="209">
        <v>2.9943</v>
      </c>
      <c r="E22" s="210"/>
      <c r="F22" s="13">
        <v>31440.15</v>
      </c>
      <c r="G22" s="12" t="s">
        <v>92</v>
      </c>
      <c r="H22" s="12">
        <v>33598</v>
      </c>
      <c r="I22" s="88">
        <v>2.6772999999999998</v>
      </c>
      <c r="J22" s="13">
        <v>89952.6</v>
      </c>
      <c r="K22" s="12">
        <v>0</v>
      </c>
      <c r="L22" s="88">
        <v>0</v>
      </c>
      <c r="M22" s="13">
        <v>0</v>
      </c>
      <c r="N22" s="12" t="s">
        <v>132</v>
      </c>
      <c r="O22" s="88">
        <v>2.0001000000000002</v>
      </c>
      <c r="P22" s="13">
        <v>88200.41</v>
      </c>
      <c r="Q22" s="12" t="s">
        <v>134</v>
      </c>
    </row>
    <row r="23" spans="1:17" ht="18.2" customHeight="1">
      <c r="A23" s="87" t="s">
        <v>679</v>
      </c>
      <c r="B23" s="87" t="s">
        <v>687</v>
      </c>
      <c r="C23" s="12" t="s">
        <v>904</v>
      </c>
      <c r="D23" s="209">
        <v>0.62</v>
      </c>
      <c r="E23" s="210"/>
      <c r="F23" s="13">
        <v>1191640</v>
      </c>
      <c r="G23" s="12" t="s">
        <v>905</v>
      </c>
      <c r="H23" s="12">
        <v>0</v>
      </c>
      <c r="I23" s="88">
        <v>0</v>
      </c>
      <c r="J23" s="13">
        <v>0</v>
      </c>
      <c r="K23" s="12">
        <v>0</v>
      </c>
      <c r="L23" s="88">
        <v>0</v>
      </c>
      <c r="M23" s="13">
        <v>0</v>
      </c>
      <c r="N23" s="12" t="s">
        <v>904</v>
      </c>
      <c r="O23" s="88">
        <v>0.88</v>
      </c>
      <c r="P23" s="13">
        <v>1691360</v>
      </c>
      <c r="Q23" s="12" t="s">
        <v>906</v>
      </c>
    </row>
    <row r="24" spans="1:17" ht="18.2" customHeight="1">
      <c r="A24" s="87" t="s">
        <v>244</v>
      </c>
      <c r="B24" s="87" t="s">
        <v>245</v>
      </c>
      <c r="C24" s="12" t="s">
        <v>167</v>
      </c>
      <c r="D24" s="209">
        <v>3.79</v>
      </c>
      <c r="E24" s="210"/>
      <c r="F24" s="13">
        <v>276298.58</v>
      </c>
      <c r="G24" s="12" t="s">
        <v>907</v>
      </c>
      <c r="H24" s="12">
        <v>0</v>
      </c>
      <c r="I24" s="88">
        <v>0</v>
      </c>
      <c r="J24" s="13">
        <v>0</v>
      </c>
      <c r="K24" s="12">
        <v>0</v>
      </c>
      <c r="L24" s="88">
        <v>0</v>
      </c>
      <c r="M24" s="13">
        <v>0</v>
      </c>
      <c r="N24" s="12" t="s">
        <v>167</v>
      </c>
      <c r="O24" s="88">
        <v>3.6</v>
      </c>
      <c r="P24" s="13">
        <v>262447.2</v>
      </c>
      <c r="Q24" s="12" t="s">
        <v>249</v>
      </c>
    </row>
    <row r="25" spans="1:17" ht="11.1" customHeight="1">
      <c r="A25" s="87" t="s">
        <v>545</v>
      </c>
      <c r="B25" s="87" t="s">
        <v>546</v>
      </c>
      <c r="C25" s="12" t="s">
        <v>549</v>
      </c>
      <c r="D25" s="209">
        <v>5.49</v>
      </c>
      <c r="E25" s="210"/>
      <c r="F25" s="13">
        <v>24468.93</v>
      </c>
      <c r="G25" s="12" t="s">
        <v>459</v>
      </c>
      <c r="H25" s="12">
        <v>0</v>
      </c>
      <c r="I25" s="88">
        <v>0</v>
      </c>
      <c r="J25" s="13">
        <v>0</v>
      </c>
      <c r="K25" s="12">
        <v>0</v>
      </c>
      <c r="L25" s="88">
        <v>0</v>
      </c>
      <c r="M25" s="13">
        <v>0</v>
      </c>
      <c r="N25" s="12" t="s">
        <v>549</v>
      </c>
      <c r="O25" s="88">
        <v>4.7699999999999996</v>
      </c>
      <c r="P25" s="13">
        <v>21259.89</v>
      </c>
      <c r="Q25" s="12" t="s">
        <v>459</v>
      </c>
    </row>
    <row r="26" spans="1:17" ht="18.2" customHeight="1">
      <c r="A26" s="87" t="s">
        <v>908</v>
      </c>
      <c r="B26" s="87" t="s">
        <v>909</v>
      </c>
      <c r="C26" s="12">
        <v>0</v>
      </c>
      <c r="D26" s="209">
        <v>0</v>
      </c>
      <c r="E26" s="210"/>
      <c r="F26" s="13">
        <v>0</v>
      </c>
      <c r="G26" s="12">
        <v>0</v>
      </c>
      <c r="H26" s="12">
        <v>0</v>
      </c>
      <c r="I26" s="88">
        <v>0</v>
      </c>
      <c r="J26" s="13">
        <v>0</v>
      </c>
      <c r="K26" s="12">
        <v>8324</v>
      </c>
      <c r="L26" s="88">
        <v>25</v>
      </c>
      <c r="M26" s="13">
        <v>208100</v>
      </c>
      <c r="N26" s="12">
        <v>0</v>
      </c>
      <c r="O26" s="88">
        <v>0</v>
      </c>
      <c r="P26" s="13">
        <v>0</v>
      </c>
      <c r="Q26" s="12">
        <v>0</v>
      </c>
    </row>
    <row r="27" spans="1:17" ht="18.2" customHeight="1">
      <c r="A27" s="87" t="s">
        <v>908</v>
      </c>
      <c r="B27" s="87" t="s">
        <v>909</v>
      </c>
      <c r="C27" s="12" t="s">
        <v>910</v>
      </c>
      <c r="D27" s="209">
        <v>62.28</v>
      </c>
      <c r="E27" s="210"/>
      <c r="F27" s="13">
        <v>518418.72</v>
      </c>
      <c r="G27" s="12" t="s">
        <v>911</v>
      </c>
      <c r="H27" s="12">
        <v>0</v>
      </c>
      <c r="I27" s="88">
        <v>0</v>
      </c>
      <c r="J27" s="13">
        <v>0</v>
      </c>
      <c r="K27" s="12">
        <v>0</v>
      </c>
      <c r="L27" s="88">
        <v>0</v>
      </c>
      <c r="M27" s="13">
        <v>0</v>
      </c>
      <c r="N27" s="12">
        <v>0</v>
      </c>
      <c r="O27" s="88">
        <v>0</v>
      </c>
      <c r="P27" s="13">
        <v>0</v>
      </c>
      <c r="Q27" s="12">
        <v>0</v>
      </c>
    </row>
    <row r="28" spans="1:17" ht="18.2" customHeight="1">
      <c r="A28" s="87" t="s">
        <v>286</v>
      </c>
      <c r="B28" s="87" t="s">
        <v>287</v>
      </c>
      <c r="C28" s="12" t="s">
        <v>912</v>
      </c>
      <c r="D28" s="209">
        <v>0</v>
      </c>
      <c r="E28" s="210"/>
      <c r="F28" s="13">
        <v>0</v>
      </c>
      <c r="G28" s="12">
        <v>0</v>
      </c>
      <c r="H28" s="12">
        <v>0</v>
      </c>
      <c r="I28" s="88">
        <v>0</v>
      </c>
      <c r="J28" s="13">
        <v>0</v>
      </c>
      <c r="K28" s="12">
        <v>0</v>
      </c>
      <c r="L28" s="88">
        <v>0</v>
      </c>
      <c r="M28" s="13">
        <v>0</v>
      </c>
      <c r="N28" s="12" t="s">
        <v>912</v>
      </c>
      <c r="O28" s="88">
        <v>0</v>
      </c>
      <c r="P28" s="13">
        <v>0</v>
      </c>
      <c r="Q28" s="12">
        <v>0</v>
      </c>
    </row>
    <row r="29" spans="1:17" ht="18.2" customHeight="1">
      <c r="A29" s="87" t="s">
        <v>640</v>
      </c>
      <c r="B29" s="87" t="s">
        <v>641</v>
      </c>
      <c r="C29" s="12" t="s">
        <v>644</v>
      </c>
      <c r="D29" s="209">
        <v>2.08</v>
      </c>
      <c r="E29" s="210"/>
      <c r="F29" s="13">
        <v>5884.32</v>
      </c>
      <c r="G29" s="12" t="s">
        <v>298</v>
      </c>
      <c r="H29" s="12">
        <v>0</v>
      </c>
      <c r="I29" s="88">
        <v>0</v>
      </c>
      <c r="J29" s="13">
        <v>0</v>
      </c>
      <c r="K29" s="12">
        <v>0</v>
      </c>
      <c r="L29" s="88">
        <v>0</v>
      </c>
      <c r="M29" s="13">
        <v>0</v>
      </c>
      <c r="N29" s="12" t="s">
        <v>644</v>
      </c>
      <c r="O29" s="88">
        <v>1.98</v>
      </c>
      <c r="P29" s="13">
        <v>5601.42</v>
      </c>
      <c r="Q29" s="12" t="s">
        <v>504</v>
      </c>
    </row>
    <row r="30" spans="1:17" ht="11.1" customHeight="1">
      <c r="A30" s="87" t="s">
        <v>315</v>
      </c>
      <c r="B30" s="87" t="s">
        <v>316</v>
      </c>
      <c r="C30" s="12" t="s">
        <v>504</v>
      </c>
      <c r="D30" s="209">
        <v>58.98</v>
      </c>
      <c r="E30" s="210"/>
      <c r="F30" s="13">
        <v>5544.12</v>
      </c>
      <c r="G30" s="12" t="s">
        <v>298</v>
      </c>
      <c r="H30" s="12">
        <v>0</v>
      </c>
      <c r="I30" s="88">
        <v>0</v>
      </c>
      <c r="J30" s="13">
        <v>0</v>
      </c>
      <c r="K30" s="12">
        <v>0</v>
      </c>
      <c r="L30" s="88">
        <v>0</v>
      </c>
      <c r="M30" s="13">
        <v>0</v>
      </c>
      <c r="N30" s="12" t="s">
        <v>319</v>
      </c>
      <c r="O30" s="88">
        <v>53</v>
      </c>
      <c r="P30" s="13">
        <v>10865</v>
      </c>
      <c r="Q30" s="12" t="s">
        <v>319</v>
      </c>
    </row>
    <row r="31" spans="1:17" ht="18.2" customHeight="1">
      <c r="A31" s="87" t="s">
        <v>78</v>
      </c>
      <c r="B31" s="87" t="s">
        <v>79</v>
      </c>
      <c r="C31" s="12" t="s">
        <v>913</v>
      </c>
      <c r="D31" s="209">
        <v>0</v>
      </c>
      <c r="E31" s="210"/>
      <c r="F31" s="13">
        <v>0</v>
      </c>
      <c r="G31" s="12">
        <v>0</v>
      </c>
      <c r="H31" s="12">
        <v>0</v>
      </c>
      <c r="I31" s="88">
        <v>0</v>
      </c>
      <c r="J31" s="13">
        <v>0</v>
      </c>
      <c r="K31" s="12">
        <v>0</v>
      </c>
      <c r="L31" s="88">
        <v>0</v>
      </c>
      <c r="M31" s="13">
        <v>0</v>
      </c>
      <c r="N31" s="12" t="s">
        <v>913</v>
      </c>
      <c r="O31" s="88">
        <v>0</v>
      </c>
      <c r="P31" s="13">
        <v>0</v>
      </c>
      <c r="Q31" s="12">
        <v>0</v>
      </c>
    </row>
    <row r="32" spans="1:17" ht="0.2" customHeight="1"/>
    <row r="33" spans="1:17" ht="11.1" customHeight="1">
      <c r="A33" s="211" t="s">
        <v>50</v>
      </c>
      <c r="B33" s="211" t="s">
        <v>881</v>
      </c>
      <c r="C33" s="214" t="s">
        <v>882</v>
      </c>
      <c r="D33" s="215"/>
      <c r="E33" s="215"/>
      <c r="F33" s="215"/>
      <c r="G33" s="216"/>
      <c r="H33" s="143" t="s">
        <v>883</v>
      </c>
      <c r="I33" s="220"/>
      <c r="J33" s="220"/>
      <c r="K33" s="220"/>
      <c r="L33" s="220"/>
      <c r="M33" s="144"/>
      <c r="N33" s="214" t="s">
        <v>884</v>
      </c>
      <c r="O33" s="215"/>
      <c r="P33" s="215"/>
      <c r="Q33" s="216"/>
    </row>
    <row r="34" spans="1:17" ht="11.1" customHeight="1">
      <c r="A34" s="212"/>
      <c r="B34" s="212"/>
      <c r="C34" s="217"/>
      <c r="D34" s="218"/>
      <c r="E34" s="218"/>
      <c r="F34" s="218"/>
      <c r="G34" s="219"/>
      <c r="H34" s="143" t="s">
        <v>885</v>
      </c>
      <c r="I34" s="220"/>
      <c r="J34" s="144"/>
      <c r="K34" s="143" t="s">
        <v>886</v>
      </c>
      <c r="L34" s="220"/>
      <c r="M34" s="144"/>
      <c r="N34" s="217"/>
      <c r="O34" s="218"/>
      <c r="P34" s="218"/>
      <c r="Q34" s="219"/>
    </row>
    <row r="35" spans="1:17" ht="26.25" customHeight="1">
      <c r="A35" s="213"/>
      <c r="B35" s="213"/>
      <c r="C35" s="86" t="s">
        <v>887</v>
      </c>
      <c r="D35" s="221" t="s">
        <v>888</v>
      </c>
      <c r="E35" s="222"/>
      <c r="F35" s="86" t="s">
        <v>889</v>
      </c>
      <c r="G35" s="86" t="s">
        <v>890</v>
      </c>
      <c r="H35" s="86" t="s">
        <v>891</v>
      </c>
      <c r="I35" s="86" t="s">
        <v>892</v>
      </c>
      <c r="J35" s="86" t="s">
        <v>893</v>
      </c>
      <c r="K35" s="86" t="s">
        <v>891</v>
      </c>
      <c r="L35" s="86" t="s">
        <v>892</v>
      </c>
      <c r="M35" s="86" t="s">
        <v>893</v>
      </c>
      <c r="N35" s="86" t="s">
        <v>887</v>
      </c>
      <c r="O35" s="86" t="s">
        <v>888</v>
      </c>
      <c r="P35" s="86" t="s">
        <v>889</v>
      </c>
      <c r="Q35" s="86" t="s">
        <v>890</v>
      </c>
    </row>
    <row r="36" spans="1:17" ht="34.35" customHeight="1">
      <c r="A36" s="87" t="s">
        <v>300</v>
      </c>
      <c r="B36" s="87" t="s">
        <v>301</v>
      </c>
      <c r="C36" s="12" t="s">
        <v>914</v>
      </c>
      <c r="D36" s="209">
        <v>0</v>
      </c>
      <c r="E36" s="210"/>
      <c r="F36" s="13">
        <v>0</v>
      </c>
      <c r="G36" s="12">
        <v>0</v>
      </c>
      <c r="H36" s="12">
        <v>0</v>
      </c>
      <c r="I36" s="88">
        <v>0</v>
      </c>
      <c r="J36" s="13">
        <v>0</v>
      </c>
      <c r="K36" s="12">
        <v>0</v>
      </c>
      <c r="L36" s="88">
        <v>0</v>
      </c>
      <c r="M36" s="13">
        <v>0</v>
      </c>
      <c r="N36" s="12" t="s">
        <v>914</v>
      </c>
      <c r="O36" s="88">
        <v>0</v>
      </c>
      <c r="P36" s="13">
        <v>0</v>
      </c>
      <c r="Q36" s="12">
        <v>0</v>
      </c>
    </row>
    <row r="37" spans="1:17" ht="18.2" customHeight="1">
      <c r="A37" s="87" t="s">
        <v>185</v>
      </c>
      <c r="B37" s="87" t="s">
        <v>186</v>
      </c>
      <c r="C37" s="12" t="s">
        <v>459</v>
      </c>
      <c r="D37" s="209">
        <v>10.41</v>
      </c>
      <c r="E37" s="210"/>
      <c r="F37" s="13">
        <v>45543.75</v>
      </c>
      <c r="G37" s="12" t="s">
        <v>915</v>
      </c>
      <c r="H37" s="12">
        <v>0</v>
      </c>
      <c r="I37" s="88">
        <v>0</v>
      </c>
      <c r="J37" s="13">
        <v>0</v>
      </c>
      <c r="K37" s="12">
        <v>0</v>
      </c>
      <c r="L37" s="88">
        <v>0</v>
      </c>
      <c r="M37" s="13">
        <v>0</v>
      </c>
      <c r="N37" s="12" t="s">
        <v>459</v>
      </c>
      <c r="O37" s="88">
        <v>12.48</v>
      </c>
      <c r="P37" s="13">
        <v>54600</v>
      </c>
      <c r="Q37" s="12" t="s">
        <v>191</v>
      </c>
    </row>
    <row r="38" spans="1:17" ht="18.2" customHeight="1">
      <c r="A38" s="87" t="s">
        <v>595</v>
      </c>
      <c r="B38" s="87" t="s">
        <v>596</v>
      </c>
      <c r="C38" s="12" t="s">
        <v>599</v>
      </c>
      <c r="D38" s="209">
        <v>34</v>
      </c>
      <c r="E38" s="210"/>
      <c r="F38" s="13">
        <v>577014</v>
      </c>
      <c r="G38" s="12" t="s">
        <v>916</v>
      </c>
      <c r="H38" s="12">
        <v>0</v>
      </c>
      <c r="I38" s="88">
        <v>0</v>
      </c>
      <c r="J38" s="13">
        <v>0</v>
      </c>
      <c r="K38" s="12">
        <v>0</v>
      </c>
      <c r="L38" s="88">
        <v>0</v>
      </c>
      <c r="M38" s="13">
        <v>0</v>
      </c>
      <c r="N38" s="12" t="s">
        <v>599</v>
      </c>
      <c r="O38" s="88">
        <v>42</v>
      </c>
      <c r="P38" s="13">
        <v>712782</v>
      </c>
      <c r="Q38" s="12" t="s">
        <v>601</v>
      </c>
    </row>
    <row r="39" spans="1:17" ht="18.2" customHeight="1">
      <c r="A39" s="87" t="s">
        <v>338</v>
      </c>
      <c r="B39" s="87" t="s">
        <v>339</v>
      </c>
      <c r="C39" s="12" t="s">
        <v>84</v>
      </c>
      <c r="D39" s="209">
        <v>36</v>
      </c>
      <c r="E39" s="210"/>
      <c r="F39" s="13">
        <v>1980</v>
      </c>
      <c r="G39" s="12" t="s">
        <v>84</v>
      </c>
      <c r="H39" s="12">
        <v>0</v>
      </c>
      <c r="I39" s="88">
        <v>0</v>
      </c>
      <c r="J39" s="13">
        <v>0</v>
      </c>
      <c r="K39" s="12">
        <v>0</v>
      </c>
      <c r="L39" s="88">
        <v>0</v>
      </c>
      <c r="M39" s="13">
        <v>0</v>
      </c>
      <c r="N39" s="12" t="s">
        <v>84</v>
      </c>
      <c r="O39" s="88">
        <v>25.5</v>
      </c>
      <c r="P39" s="13">
        <v>1402.5</v>
      </c>
      <c r="Q39" s="12" t="s">
        <v>84</v>
      </c>
    </row>
    <row r="40" spans="1:17" ht="18.2" customHeight="1">
      <c r="A40" s="87" t="s">
        <v>251</v>
      </c>
      <c r="B40" s="87" t="s">
        <v>252</v>
      </c>
      <c r="C40" s="12" t="s">
        <v>336</v>
      </c>
      <c r="D40" s="209">
        <v>0.45</v>
      </c>
      <c r="E40" s="210"/>
      <c r="F40" s="13">
        <v>1161.45</v>
      </c>
      <c r="G40" s="12" t="s">
        <v>84</v>
      </c>
      <c r="H40" s="12">
        <v>0</v>
      </c>
      <c r="I40" s="88">
        <v>0</v>
      </c>
      <c r="J40" s="13">
        <v>0</v>
      </c>
      <c r="K40" s="12">
        <v>0</v>
      </c>
      <c r="L40" s="88">
        <v>0</v>
      </c>
      <c r="M40" s="13">
        <v>0</v>
      </c>
      <c r="N40" s="12" t="s">
        <v>336</v>
      </c>
      <c r="O40" s="88">
        <v>0.43</v>
      </c>
      <c r="P40" s="13">
        <v>1109.83</v>
      </c>
      <c r="Q40" s="12" t="s">
        <v>84</v>
      </c>
    </row>
    <row r="41" spans="1:17" ht="11.1" customHeight="1">
      <c r="A41" s="87" t="s">
        <v>307</v>
      </c>
      <c r="B41" s="87" t="s">
        <v>308</v>
      </c>
      <c r="C41" s="12" t="s">
        <v>917</v>
      </c>
      <c r="D41" s="209">
        <v>7</v>
      </c>
      <c r="E41" s="210"/>
      <c r="F41" s="13">
        <v>481383</v>
      </c>
      <c r="G41" s="12" t="s">
        <v>577</v>
      </c>
      <c r="H41" s="12">
        <v>0</v>
      </c>
      <c r="I41" s="88">
        <v>0</v>
      </c>
      <c r="J41" s="13">
        <v>0</v>
      </c>
      <c r="K41" s="12">
        <v>0</v>
      </c>
      <c r="L41" s="88">
        <v>0</v>
      </c>
      <c r="M41" s="13">
        <v>0</v>
      </c>
      <c r="N41" s="12" t="s">
        <v>917</v>
      </c>
      <c r="O41" s="88">
        <v>5</v>
      </c>
      <c r="P41" s="13">
        <v>343845</v>
      </c>
      <c r="Q41" s="12" t="s">
        <v>313</v>
      </c>
    </row>
    <row r="42" spans="1:17" ht="18.2" customHeight="1">
      <c r="A42" s="87" t="s">
        <v>366</v>
      </c>
      <c r="B42" s="87" t="s">
        <v>367</v>
      </c>
      <c r="C42" s="12" t="s">
        <v>370</v>
      </c>
      <c r="D42" s="209">
        <v>2.4300000000000002</v>
      </c>
      <c r="E42" s="210"/>
      <c r="F42" s="13">
        <v>71910.990000000005</v>
      </c>
      <c r="G42" s="12" t="s">
        <v>156</v>
      </c>
      <c r="H42" s="12">
        <v>0</v>
      </c>
      <c r="I42" s="88">
        <v>0</v>
      </c>
      <c r="J42" s="13">
        <v>0</v>
      </c>
      <c r="K42" s="12">
        <v>0</v>
      </c>
      <c r="L42" s="88">
        <v>0</v>
      </c>
      <c r="M42" s="13">
        <v>0</v>
      </c>
      <c r="N42" s="12" t="s">
        <v>370</v>
      </c>
      <c r="O42" s="88">
        <v>5.59</v>
      </c>
      <c r="P42" s="13">
        <v>165424.87</v>
      </c>
      <c r="Q42" s="12" t="s">
        <v>372</v>
      </c>
    </row>
    <row r="43" spans="1:17" ht="18.2" customHeight="1">
      <c r="A43" s="87" t="s">
        <v>293</v>
      </c>
      <c r="B43" s="87" t="s">
        <v>294</v>
      </c>
      <c r="C43" s="12" t="s">
        <v>92</v>
      </c>
      <c r="D43" s="209">
        <v>2.6480000000000001</v>
      </c>
      <c r="E43" s="210"/>
      <c r="F43" s="13">
        <v>5179.49</v>
      </c>
      <c r="G43" s="12" t="s">
        <v>298</v>
      </c>
      <c r="H43" s="12">
        <v>0</v>
      </c>
      <c r="I43" s="88">
        <v>0</v>
      </c>
      <c r="J43" s="13">
        <v>0</v>
      </c>
      <c r="K43" s="12">
        <v>0</v>
      </c>
      <c r="L43" s="88">
        <v>0</v>
      </c>
      <c r="M43" s="13">
        <v>0</v>
      </c>
      <c r="N43" s="12">
        <v>0</v>
      </c>
      <c r="O43" s="88">
        <v>0</v>
      </c>
      <c r="P43" s="13">
        <v>0</v>
      </c>
      <c r="Q43" s="12">
        <v>0</v>
      </c>
    </row>
    <row r="44" spans="1:17" ht="18.2" customHeight="1">
      <c r="A44" s="87" t="s">
        <v>293</v>
      </c>
      <c r="B44" s="87" t="s">
        <v>294</v>
      </c>
      <c r="C44" s="12">
        <v>0</v>
      </c>
      <c r="D44" s="209">
        <v>0</v>
      </c>
      <c r="E44" s="210"/>
      <c r="F44" s="13">
        <v>0</v>
      </c>
      <c r="G44" s="12">
        <v>0</v>
      </c>
      <c r="H44" s="12">
        <v>0</v>
      </c>
      <c r="I44" s="88">
        <v>0</v>
      </c>
      <c r="J44" s="13">
        <v>0</v>
      </c>
      <c r="K44" s="12">
        <v>0</v>
      </c>
      <c r="L44" s="88">
        <v>0</v>
      </c>
      <c r="M44" s="13">
        <v>0</v>
      </c>
      <c r="N44" s="12" t="s">
        <v>92</v>
      </c>
      <c r="O44" s="88">
        <v>2.25</v>
      </c>
      <c r="P44" s="13">
        <v>4401</v>
      </c>
      <c r="Q44" s="12" t="s">
        <v>298</v>
      </c>
    </row>
    <row r="45" spans="1:17" ht="26.25" customHeight="1">
      <c r="A45" s="87" t="s">
        <v>654</v>
      </c>
      <c r="B45" s="87" t="s">
        <v>655</v>
      </c>
      <c r="C45" s="12" t="s">
        <v>918</v>
      </c>
      <c r="D45" s="209">
        <v>0</v>
      </c>
      <c r="E45" s="210"/>
      <c r="F45" s="13">
        <v>0</v>
      </c>
      <c r="G45" s="12">
        <v>0</v>
      </c>
      <c r="H45" s="12">
        <v>0</v>
      </c>
      <c r="I45" s="88">
        <v>0</v>
      </c>
      <c r="J45" s="13">
        <v>0</v>
      </c>
      <c r="K45" s="12">
        <v>0</v>
      </c>
      <c r="L45" s="88">
        <v>0</v>
      </c>
      <c r="M45" s="13">
        <v>0</v>
      </c>
      <c r="N45" s="12" t="s">
        <v>918</v>
      </c>
      <c r="O45" s="88">
        <v>0</v>
      </c>
      <c r="P45" s="13">
        <v>0</v>
      </c>
      <c r="Q45" s="12">
        <v>0</v>
      </c>
    </row>
    <row r="46" spans="1:17" ht="18.2" customHeight="1">
      <c r="A46" s="87" t="s">
        <v>426</v>
      </c>
      <c r="B46" s="87" t="s">
        <v>427</v>
      </c>
      <c r="C46" s="12" t="s">
        <v>919</v>
      </c>
      <c r="D46" s="209">
        <v>5.3</v>
      </c>
      <c r="E46" s="210"/>
      <c r="F46" s="13">
        <v>1468.1</v>
      </c>
      <c r="G46" s="12" t="s">
        <v>84</v>
      </c>
      <c r="H46" s="12">
        <v>0</v>
      </c>
      <c r="I46" s="88">
        <v>0</v>
      </c>
      <c r="J46" s="13">
        <v>0</v>
      </c>
      <c r="K46" s="12">
        <v>0</v>
      </c>
      <c r="L46" s="88">
        <v>0</v>
      </c>
      <c r="M46" s="13">
        <v>0</v>
      </c>
      <c r="N46" s="12" t="s">
        <v>919</v>
      </c>
      <c r="O46" s="88">
        <v>6.58</v>
      </c>
      <c r="P46" s="13">
        <v>1822.66</v>
      </c>
      <c r="Q46" s="12" t="s">
        <v>298</v>
      </c>
    </row>
    <row r="47" spans="1:17" ht="18.2" customHeight="1">
      <c r="A47" s="87" t="s">
        <v>381</v>
      </c>
      <c r="B47" s="87" t="s">
        <v>382</v>
      </c>
      <c r="C47" s="12">
        <v>0</v>
      </c>
      <c r="D47" s="209">
        <v>0</v>
      </c>
      <c r="E47" s="210"/>
      <c r="F47" s="13">
        <v>0</v>
      </c>
      <c r="G47" s="12">
        <v>0</v>
      </c>
      <c r="H47" s="12">
        <v>0</v>
      </c>
      <c r="I47" s="88">
        <v>0</v>
      </c>
      <c r="J47" s="13">
        <v>0</v>
      </c>
      <c r="K47" s="12">
        <v>0</v>
      </c>
      <c r="L47" s="88">
        <v>0</v>
      </c>
      <c r="M47" s="13">
        <v>0</v>
      </c>
      <c r="N47" s="12" t="s">
        <v>920</v>
      </c>
      <c r="O47" s="88">
        <v>4</v>
      </c>
      <c r="P47" s="13">
        <v>59464</v>
      </c>
      <c r="Q47" s="12" t="s">
        <v>156</v>
      </c>
    </row>
    <row r="48" spans="1:17" ht="18.2" customHeight="1">
      <c r="A48" s="87" t="s">
        <v>381</v>
      </c>
      <c r="B48" s="87" t="s">
        <v>382</v>
      </c>
      <c r="C48" s="12" t="s">
        <v>920</v>
      </c>
      <c r="D48" s="209">
        <v>5.55</v>
      </c>
      <c r="E48" s="210"/>
      <c r="F48" s="13">
        <v>82506.3</v>
      </c>
      <c r="G48" s="12" t="s">
        <v>311</v>
      </c>
      <c r="H48" s="12">
        <v>0</v>
      </c>
      <c r="I48" s="88">
        <v>0</v>
      </c>
      <c r="J48" s="13">
        <v>0</v>
      </c>
      <c r="K48" s="12">
        <v>0</v>
      </c>
      <c r="L48" s="88">
        <v>0</v>
      </c>
      <c r="M48" s="13">
        <v>0</v>
      </c>
      <c r="N48" s="12">
        <v>0</v>
      </c>
      <c r="O48" s="88">
        <v>0</v>
      </c>
      <c r="P48" s="13">
        <v>0</v>
      </c>
      <c r="Q48" s="12">
        <v>0</v>
      </c>
    </row>
    <row r="49" spans="1:17" ht="18.2" customHeight="1">
      <c r="A49" s="87" t="s">
        <v>588</v>
      </c>
      <c r="B49" s="87" t="s">
        <v>589</v>
      </c>
      <c r="C49" s="12" t="s">
        <v>921</v>
      </c>
      <c r="D49" s="209">
        <v>2.34</v>
      </c>
      <c r="E49" s="210"/>
      <c r="F49" s="13">
        <v>36485.279999999999</v>
      </c>
      <c r="G49" s="12" t="s">
        <v>585</v>
      </c>
      <c r="H49" s="12">
        <v>0</v>
      </c>
      <c r="I49" s="88">
        <v>0</v>
      </c>
      <c r="J49" s="13">
        <v>0</v>
      </c>
      <c r="K49" s="12">
        <v>0</v>
      </c>
      <c r="L49" s="88">
        <v>0</v>
      </c>
      <c r="M49" s="13">
        <v>0</v>
      </c>
      <c r="N49" s="12" t="s">
        <v>921</v>
      </c>
      <c r="O49" s="88">
        <v>2.2000000000000002</v>
      </c>
      <c r="P49" s="13">
        <v>34302.400000000001</v>
      </c>
      <c r="Q49" s="12" t="s">
        <v>175</v>
      </c>
    </row>
    <row r="50" spans="1:17" ht="18.2" customHeight="1">
      <c r="A50" s="87" t="s">
        <v>922</v>
      </c>
      <c r="B50" s="87" t="s">
        <v>923</v>
      </c>
      <c r="C50" s="12" t="s">
        <v>924</v>
      </c>
      <c r="D50" s="209">
        <v>1</v>
      </c>
      <c r="E50" s="210"/>
      <c r="F50" s="13">
        <v>78060</v>
      </c>
      <c r="G50" s="12" t="s">
        <v>120</v>
      </c>
      <c r="H50" s="12">
        <v>0</v>
      </c>
      <c r="I50" s="88">
        <v>0</v>
      </c>
      <c r="J50" s="13">
        <v>0</v>
      </c>
      <c r="K50" s="12">
        <v>78060</v>
      </c>
      <c r="L50" s="88">
        <v>1.01</v>
      </c>
      <c r="M50" s="13">
        <v>78840.600000000006</v>
      </c>
      <c r="N50" s="12">
        <v>0</v>
      </c>
      <c r="O50" s="88">
        <v>0</v>
      </c>
      <c r="P50" s="13">
        <v>0</v>
      </c>
      <c r="Q50" s="12">
        <v>0</v>
      </c>
    </row>
    <row r="51" spans="1:17" ht="18.2" customHeight="1">
      <c r="A51" s="87" t="s">
        <v>163</v>
      </c>
      <c r="B51" s="87" t="s">
        <v>164</v>
      </c>
      <c r="C51" s="12" t="s">
        <v>167</v>
      </c>
      <c r="D51" s="209">
        <v>0</v>
      </c>
      <c r="E51" s="210"/>
      <c r="F51" s="13">
        <v>0</v>
      </c>
      <c r="G51" s="12">
        <v>0</v>
      </c>
      <c r="H51" s="12">
        <v>0</v>
      </c>
      <c r="I51" s="88">
        <v>0</v>
      </c>
      <c r="J51" s="13">
        <v>0</v>
      </c>
      <c r="K51" s="12">
        <v>0</v>
      </c>
      <c r="L51" s="88">
        <v>0</v>
      </c>
      <c r="M51" s="13">
        <v>0</v>
      </c>
      <c r="N51" s="12" t="s">
        <v>167</v>
      </c>
      <c r="O51" s="88">
        <v>0</v>
      </c>
      <c r="P51" s="13">
        <v>0</v>
      </c>
      <c r="Q51" s="12">
        <v>0</v>
      </c>
    </row>
    <row r="52" spans="1:17" ht="18.2" customHeight="1">
      <c r="A52" s="87" t="s">
        <v>559</v>
      </c>
      <c r="B52" s="87" t="s">
        <v>560</v>
      </c>
      <c r="C52" s="12" t="s">
        <v>563</v>
      </c>
      <c r="D52" s="209">
        <v>0</v>
      </c>
      <c r="E52" s="210"/>
      <c r="F52" s="13">
        <v>0</v>
      </c>
      <c r="G52" s="12">
        <v>0</v>
      </c>
      <c r="H52" s="12">
        <v>0</v>
      </c>
      <c r="I52" s="88">
        <v>0</v>
      </c>
      <c r="J52" s="13">
        <v>0</v>
      </c>
      <c r="K52" s="12">
        <v>0</v>
      </c>
      <c r="L52" s="88">
        <v>0</v>
      </c>
      <c r="M52" s="13">
        <v>0</v>
      </c>
      <c r="N52" s="12" t="s">
        <v>563</v>
      </c>
      <c r="O52" s="88">
        <v>0</v>
      </c>
      <c r="P52" s="13">
        <v>0</v>
      </c>
      <c r="Q52" s="12">
        <v>0</v>
      </c>
    </row>
    <row r="53" spans="1:17" ht="18.2" customHeight="1">
      <c r="A53" s="87" t="s">
        <v>521</v>
      </c>
      <c r="B53" s="87" t="s">
        <v>522</v>
      </c>
      <c r="C53" s="12" t="s">
        <v>525</v>
      </c>
      <c r="D53" s="209">
        <v>6.9</v>
      </c>
      <c r="E53" s="210"/>
      <c r="F53" s="13">
        <v>297817.8</v>
      </c>
      <c r="G53" s="12" t="s">
        <v>925</v>
      </c>
      <c r="H53" s="12">
        <v>0</v>
      </c>
      <c r="I53" s="88">
        <v>0</v>
      </c>
      <c r="J53" s="13">
        <v>0</v>
      </c>
      <c r="K53" s="12">
        <v>0</v>
      </c>
      <c r="L53" s="88">
        <v>0</v>
      </c>
      <c r="M53" s="13">
        <v>0</v>
      </c>
      <c r="N53" s="12">
        <v>0</v>
      </c>
      <c r="O53" s="88">
        <v>0</v>
      </c>
      <c r="P53" s="13">
        <v>0</v>
      </c>
      <c r="Q53" s="12">
        <v>0</v>
      </c>
    </row>
    <row r="54" spans="1:17" ht="18.2" customHeight="1">
      <c r="A54" s="87" t="s">
        <v>521</v>
      </c>
      <c r="B54" s="87" t="s">
        <v>522</v>
      </c>
      <c r="C54" s="12">
        <v>0</v>
      </c>
      <c r="D54" s="209">
        <v>0</v>
      </c>
      <c r="E54" s="210"/>
      <c r="F54" s="13">
        <v>0</v>
      </c>
      <c r="G54" s="12">
        <v>0</v>
      </c>
      <c r="H54" s="12">
        <v>0</v>
      </c>
      <c r="I54" s="88">
        <v>0</v>
      </c>
      <c r="J54" s="13">
        <v>0</v>
      </c>
      <c r="K54" s="12">
        <v>0</v>
      </c>
      <c r="L54" s="88">
        <v>0</v>
      </c>
      <c r="M54" s="13">
        <v>0</v>
      </c>
      <c r="N54" s="12" t="s">
        <v>525</v>
      </c>
      <c r="O54" s="88">
        <v>10.78</v>
      </c>
      <c r="P54" s="13">
        <v>465286.36</v>
      </c>
      <c r="Q54" s="12" t="s">
        <v>527</v>
      </c>
    </row>
    <row r="55" spans="1:17" ht="18.2" customHeight="1">
      <c r="A55" s="87" t="s">
        <v>618</v>
      </c>
      <c r="B55" s="87" t="s">
        <v>619</v>
      </c>
      <c r="C55" s="12" t="s">
        <v>622</v>
      </c>
      <c r="D55" s="209">
        <v>2.3199999999999998</v>
      </c>
      <c r="E55" s="210"/>
      <c r="F55" s="13">
        <v>14372.4</v>
      </c>
      <c r="G55" s="12" t="s">
        <v>468</v>
      </c>
      <c r="H55" s="12">
        <v>0</v>
      </c>
      <c r="I55" s="88">
        <v>0</v>
      </c>
      <c r="J55" s="13">
        <v>0</v>
      </c>
      <c r="K55" s="12">
        <v>0</v>
      </c>
      <c r="L55" s="88">
        <v>0</v>
      </c>
      <c r="M55" s="13">
        <v>0</v>
      </c>
      <c r="N55" s="12" t="s">
        <v>622</v>
      </c>
      <c r="O55" s="88">
        <v>4.74</v>
      </c>
      <c r="P55" s="13">
        <v>29364.3</v>
      </c>
      <c r="Q55" s="12" t="s">
        <v>585</v>
      </c>
    </row>
    <row r="56" spans="1:17" ht="18.2" customHeight="1">
      <c r="A56" s="87" t="s">
        <v>200</v>
      </c>
      <c r="B56" s="87" t="s">
        <v>201</v>
      </c>
      <c r="C56" s="12" t="s">
        <v>204</v>
      </c>
      <c r="D56" s="209">
        <v>0</v>
      </c>
      <c r="E56" s="210"/>
      <c r="F56" s="13">
        <v>0</v>
      </c>
      <c r="G56" s="12">
        <v>0</v>
      </c>
      <c r="H56" s="12">
        <v>0</v>
      </c>
      <c r="I56" s="88">
        <v>0</v>
      </c>
      <c r="J56" s="13">
        <v>0</v>
      </c>
      <c r="K56" s="12">
        <v>0</v>
      </c>
      <c r="L56" s="88">
        <v>0</v>
      </c>
      <c r="M56" s="13">
        <v>0</v>
      </c>
      <c r="N56" s="12" t="s">
        <v>204</v>
      </c>
      <c r="O56" s="88">
        <v>0</v>
      </c>
      <c r="P56" s="13">
        <v>0</v>
      </c>
      <c r="Q56" s="12">
        <v>0</v>
      </c>
    </row>
    <row r="57" spans="1:17" ht="18.2" customHeight="1">
      <c r="A57" s="87" t="s">
        <v>266</v>
      </c>
      <c r="B57" s="87" t="s">
        <v>267</v>
      </c>
      <c r="C57" s="12" t="s">
        <v>926</v>
      </c>
      <c r="D57" s="209">
        <v>0</v>
      </c>
      <c r="E57" s="210"/>
      <c r="F57" s="13">
        <v>0</v>
      </c>
      <c r="G57" s="12">
        <v>0</v>
      </c>
      <c r="H57" s="12">
        <v>0</v>
      </c>
      <c r="I57" s="88">
        <v>0</v>
      </c>
      <c r="J57" s="13">
        <v>0</v>
      </c>
      <c r="K57" s="12">
        <v>0</v>
      </c>
      <c r="L57" s="88">
        <v>0</v>
      </c>
      <c r="M57" s="13">
        <v>0</v>
      </c>
      <c r="N57" s="12" t="s">
        <v>926</v>
      </c>
      <c r="O57" s="88">
        <v>0</v>
      </c>
      <c r="P57" s="13">
        <v>0</v>
      </c>
      <c r="Q57" s="12">
        <v>0</v>
      </c>
    </row>
    <row r="58" spans="1:17" ht="18.2" customHeight="1">
      <c r="A58" s="87" t="s">
        <v>603</v>
      </c>
      <c r="B58" s="87" t="s">
        <v>604</v>
      </c>
      <c r="C58" s="12" t="s">
        <v>607</v>
      </c>
      <c r="D58" s="209">
        <v>8.4</v>
      </c>
      <c r="E58" s="210"/>
      <c r="F58" s="13">
        <v>4481274</v>
      </c>
      <c r="G58" s="12" t="s">
        <v>927</v>
      </c>
      <c r="H58" s="12">
        <v>0</v>
      </c>
      <c r="I58" s="88">
        <v>0</v>
      </c>
      <c r="J58" s="13">
        <v>0</v>
      </c>
      <c r="K58" s="12">
        <v>0</v>
      </c>
      <c r="L58" s="88">
        <v>0</v>
      </c>
      <c r="M58" s="13">
        <v>0</v>
      </c>
      <c r="N58" s="12">
        <v>0</v>
      </c>
      <c r="O58" s="88">
        <v>0</v>
      </c>
      <c r="P58" s="13">
        <v>0</v>
      </c>
      <c r="Q58" s="12">
        <v>0</v>
      </c>
    </row>
    <row r="59" spans="1:17" ht="18.2" customHeight="1">
      <c r="A59" s="87" t="s">
        <v>603</v>
      </c>
      <c r="B59" s="87" t="s">
        <v>604</v>
      </c>
      <c r="C59" s="12">
        <v>0</v>
      </c>
      <c r="D59" s="209">
        <v>0</v>
      </c>
      <c r="E59" s="210"/>
      <c r="F59" s="13">
        <v>0</v>
      </c>
      <c r="G59" s="12">
        <v>0</v>
      </c>
      <c r="H59" s="12">
        <v>0</v>
      </c>
      <c r="I59" s="88">
        <v>0</v>
      </c>
      <c r="J59" s="13">
        <v>0</v>
      </c>
      <c r="K59" s="12">
        <v>0</v>
      </c>
      <c r="L59" s="88">
        <v>0</v>
      </c>
      <c r="M59" s="13">
        <v>0</v>
      </c>
      <c r="N59" s="12" t="s">
        <v>607</v>
      </c>
      <c r="O59" s="88">
        <v>8.2799999999999994</v>
      </c>
      <c r="P59" s="13">
        <v>4417255.8</v>
      </c>
      <c r="Q59" s="12" t="s">
        <v>928</v>
      </c>
    </row>
    <row r="60" spans="1:17" ht="18.2" customHeight="1">
      <c r="A60" s="87" t="s">
        <v>506</v>
      </c>
      <c r="B60" s="87" t="s">
        <v>507</v>
      </c>
      <c r="C60" s="12" t="s">
        <v>929</v>
      </c>
      <c r="D60" s="209">
        <v>5.47</v>
      </c>
      <c r="E60" s="210"/>
      <c r="F60" s="13">
        <v>113978.39</v>
      </c>
      <c r="G60" s="12" t="s">
        <v>930</v>
      </c>
      <c r="H60" s="12">
        <v>0</v>
      </c>
      <c r="I60" s="88">
        <v>0</v>
      </c>
      <c r="J60" s="13">
        <v>0</v>
      </c>
      <c r="K60" s="12">
        <v>0</v>
      </c>
      <c r="L60" s="88">
        <v>0</v>
      </c>
      <c r="M60" s="13">
        <v>0</v>
      </c>
      <c r="N60" s="12" t="s">
        <v>929</v>
      </c>
      <c r="O60" s="88">
        <v>5.2</v>
      </c>
      <c r="P60" s="13">
        <v>108352.4</v>
      </c>
      <c r="Q60" s="12" t="s">
        <v>219</v>
      </c>
    </row>
    <row r="61" spans="1:17" ht="0.2" customHeight="1"/>
    <row r="62" spans="1:17" ht="11.1" customHeight="1">
      <c r="A62" s="211" t="s">
        <v>50</v>
      </c>
      <c r="B62" s="211" t="s">
        <v>881</v>
      </c>
      <c r="C62" s="214" t="s">
        <v>882</v>
      </c>
      <c r="D62" s="215"/>
      <c r="E62" s="215"/>
      <c r="F62" s="215"/>
      <c r="G62" s="216"/>
      <c r="H62" s="143" t="s">
        <v>883</v>
      </c>
      <c r="I62" s="220"/>
      <c r="J62" s="220"/>
      <c r="K62" s="220"/>
      <c r="L62" s="220"/>
      <c r="M62" s="144"/>
      <c r="N62" s="214" t="s">
        <v>884</v>
      </c>
      <c r="O62" s="215"/>
      <c r="P62" s="215"/>
      <c r="Q62" s="216"/>
    </row>
    <row r="63" spans="1:17" ht="11.1" customHeight="1">
      <c r="A63" s="212"/>
      <c r="B63" s="212"/>
      <c r="C63" s="217"/>
      <c r="D63" s="218"/>
      <c r="E63" s="218"/>
      <c r="F63" s="218"/>
      <c r="G63" s="219"/>
      <c r="H63" s="143" t="s">
        <v>885</v>
      </c>
      <c r="I63" s="220"/>
      <c r="J63" s="144"/>
      <c r="K63" s="143" t="s">
        <v>886</v>
      </c>
      <c r="L63" s="220"/>
      <c r="M63" s="144"/>
      <c r="N63" s="217"/>
      <c r="O63" s="218"/>
      <c r="P63" s="218"/>
      <c r="Q63" s="219"/>
    </row>
    <row r="64" spans="1:17" ht="26.25" customHeight="1">
      <c r="A64" s="213"/>
      <c r="B64" s="213"/>
      <c r="C64" s="86" t="s">
        <v>887</v>
      </c>
      <c r="D64" s="221" t="s">
        <v>888</v>
      </c>
      <c r="E64" s="222"/>
      <c r="F64" s="86" t="s">
        <v>889</v>
      </c>
      <c r="G64" s="86" t="s">
        <v>890</v>
      </c>
      <c r="H64" s="86" t="s">
        <v>891</v>
      </c>
      <c r="I64" s="86" t="s">
        <v>892</v>
      </c>
      <c r="J64" s="86" t="s">
        <v>893</v>
      </c>
      <c r="K64" s="86" t="s">
        <v>891</v>
      </c>
      <c r="L64" s="86" t="s">
        <v>892</v>
      </c>
      <c r="M64" s="86" t="s">
        <v>893</v>
      </c>
      <c r="N64" s="86" t="s">
        <v>887</v>
      </c>
      <c r="O64" s="86" t="s">
        <v>888</v>
      </c>
      <c r="P64" s="86" t="s">
        <v>889</v>
      </c>
      <c r="Q64" s="86" t="s">
        <v>890</v>
      </c>
    </row>
    <row r="65" spans="1:17" ht="26.25" customHeight="1">
      <c r="A65" s="87" t="s">
        <v>344</v>
      </c>
      <c r="B65" s="87" t="s">
        <v>345</v>
      </c>
      <c r="C65" s="12" t="s">
        <v>417</v>
      </c>
      <c r="D65" s="209">
        <v>17.607199999999999</v>
      </c>
      <c r="E65" s="210"/>
      <c r="F65" s="13">
        <v>3453264.92</v>
      </c>
      <c r="G65" s="12" t="s">
        <v>931</v>
      </c>
      <c r="H65" s="12">
        <v>0</v>
      </c>
      <c r="I65" s="88">
        <v>0</v>
      </c>
      <c r="J65" s="13">
        <v>0</v>
      </c>
      <c r="K65" s="12">
        <v>84277</v>
      </c>
      <c r="L65" s="88">
        <v>16.744299999999999</v>
      </c>
      <c r="M65" s="13">
        <v>1411161.75</v>
      </c>
      <c r="N65" s="12" t="s">
        <v>932</v>
      </c>
      <c r="O65" s="88">
        <v>11.99</v>
      </c>
      <c r="P65" s="13">
        <v>1341093.49</v>
      </c>
      <c r="Q65" s="12" t="s">
        <v>933</v>
      </c>
    </row>
    <row r="66" spans="1:17" ht="26.25" customHeight="1">
      <c r="A66" s="87" t="s">
        <v>100</v>
      </c>
      <c r="B66" s="87" t="s">
        <v>101</v>
      </c>
      <c r="C66" s="12" t="s">
        <v>104</v>
      </c>
      <c r="D66" s="209">
        <v>3.42</v>
      </c>
      <c r="E66" s="210"/>
      <c r="F66" s="13">
        <v>183342.78</v>
      </c>
      <c r="G66" s="12" t="s">
        <v>934</v>
      </c>
      <c r="H66" s="12">
        <v>0</v>
      </c>
      <c r="I66" s="88">
        <v>0</v>
      </c>
      <c r="J66" s="13">
        <v>0</v>
      </c>
      <c r="K66" s="12">
        <v>0</v>
      </c>
      <c r="L66" s="88">
        <v>0</v>
      </c>
      <c r="M66" s="13">
        <v>0</v>
      </c>
      <c r="N66" s="12" t="s">
        <v>104</v>
      </c>
      <c r="O66" s="88">
        <v>3.55</v>
      </c>
      <c r="P66" s="13">
        <v>190311.95</v>
      </c>
      <c r="Q66" s="12" t="s">
        <v>106</v>
      </c>
    </row>
    <row r="67" spans="1:17" ht="18.2" customHeight="1">
      <c r="A67" s="87" t="s">
        <v>86</v>
      </c>
      <c r="B67" s="87" t="s">
        <v>87</v>
      </c>
      <c r="C67" s="12" t="s">
        <v>935</v>
      </c>
      <c r="D67" s="209">
        <v>1.53</v>
      </c>
      <c r="E67" s="210"/>
      <c r="F67" s="13">
        <v>28727.279999999999</v>
      </c>
      <c r="G67" s="12" t="s">
        <v>445</v>
      </c>
      <c r="H67" s="12">
        <v>0</v>
      </c>
      <c r="I67" s="88">
        <v>0</v>
      </c>
      <c r="J67" s="13">
        <v>0</v>
      </c>
      <c r="K67" s="12">
        <v>0</v>
      </c>
      <c r="L67" s="88">
        <v>0</v>
      </c>
      <c r="M67" s="13">
        <v>0</v>
      </c>
      <c r="N67" s="12" t="s">
        <v>935</v>
      </c>
      <c r="O67" s="88">
        <v>1.45</v>
      </c>
      <c r="P67" s="13">
        <v>27225.200000000001</v>
      </c>
      <c r="Q67" s="12" t="s">
        <v>92</v>
      </c>
    </row>
    <row r="68" spans="1:17" ht="26.25" customHeight="1">
      <c r="A68" s="87" t="s">
        <v>476</v>
      </c>
      <c r="B68" s="87" t="s">
        <v>477</v>
      </c>
      <c r="C68" s="12" t="s">
        <v>936</v>
      </c>
      <c r="D68" s="209">
        <v>0</v>
      </c>
      <c r="E68" s="210"/>
      <c r="F68" s="13">
        <v>0</v>
      </c>
      <c r="G68" s="12">
        <v>0</v>
      </c>
      <c r="H68" s="12">
        <v>0</v>
      </c>
      <c r="I68" s="88">
        <v>0</v>
      </c>
      <c r="J68" s="13">
        <v>0</v>
      </c>
      <c r="K68" s="12">
        <v>0</v>
      </c>
      <c r="L68" s="88">
        <v>0</v>
      </c>
      <c r="M68" s="13">
        <v>0</v>
      </c>
      <c r="N68" s="12" t="s">
        <v>936</v>
      </c>
      <c r="O68" s="88">
        <v>0</v>
      </c>
      <c r="P68" s="13">
        <v>0</v>
      </c>
      <c r="Q68" s="12">
        <v>0</v>
      </c>
    </row>
    <row r="69" spans="1:17" ht="18.2" customHeight="1">
      <c r="A69" s="87" t="s">
        <v>236</v>
      </c>
      <c r="B69" s="87" t="s">
        <v>237</v>
      </c>
      <c r="C69" s="12" t="s">
        <v>240</v>
      </c>
      <c r="D69" s="209">
        <v>1.63</v>
      </c>
      <c r="E69" s="210"/>
      <c r="F69" s="13">
        <v>227914.75</v>
      </c>
      <c r="G69" s="12" t="s">
        <v>497</v>
      </c>
      <c r="H69" s="12">
        <v>0</v>
      </c>
      <c r="I69" s="88">
        <v>0</v>
      </c>
      <c r="J69" s="13">
        <v>0</v>
      </c>
      <c r="K69" s="12">
        <v>0</v>
      </c>
      <c r="L69" s="88">
        <v>0</v>
      </c>
      <c r="M69" s="13">
        <v>0</v>
      </c>
      <c r="N69" s="12" t="s">
        <v>240</v>
      </c>
      <c r="O69" s="88">
        <v>1.72</v>
      </c>
      <c r="P69" s="13">
        <v>240499</v>
      </c>
      <c r="Q69" s="12" t="s">
        <v>242</v>
      </c>
    </row>
    <row r="70" spans="1:17" ht="18.2" customHeight="1">
      <c r="A70" s="87" t="s">
        <v>330</v>
      </c>
      <c r="B70" s="87" t="s">
        <v>331</v>
      </c>
      <c r="C70" s="12" t="s">
        <v>334</v>
      </c>
      <c r="D70" s="209">
        <v>6.68</v>
      </c>
      <c r="E70" s="210"/>
      <c r="F70" s="13">
        <v>388508.8</v>
      </c>
      <c r="G70" s="12" t="s">
        <v>937</v>
      </c>
      <c r="H70" s="12">
        <v>0</v>
      </c>
      <c r="I70" s="88">
        <v>0</v>
      </c>
      <c r="J70" s="13">
        <v>0</v>
      </c>
      <c r="K70" s="12">
        <v>0</v>
      </c>
      <c r="L70" s="88">
        <v>0</v>
      </c>
      <c r="M70" s="13">
        <v>0</v>
      </c>
      <c r="N70" s="12" t="s">
        <v>334</v>
      </c>
      <c r="O70" s="88">
        <v>6.8</v>
      </c>
      <c r="P70" s="13">
        <v>395488</v>
      </c>
      <c r="Q70" s="12" t="s">
        <v>336</v>
      </c>
    </row>
    <row r="71" spans="1:17" ht="26.25" customHeight="1">
      <c r="A71" s="87" t="s">
        <v>157</v>
      </c>
      <c r="B71" s="87" t="s">
        <v>158</v>
      </c>
      <c r="C71" s="12" t="s">
        <v>161</v>
      </c>
      <c r="D71" s="209">
        <v>35.17</v>
      </c>
      <c r="E71" s="210"/>
      <c r="F71" s="13">
        <v>28100.83</v>
      </c>
      <c r="G71" s="12" t="s">
        <v>445</v>
      </c>
      <c r="H71" s="12">
        <v>0</v>
      </c>
      <c r="I71" s="88">
        <v>0</v>
      </c>
      <c r="J71" s="13">
        <v>0</v>
      </c>
      <c r="K71" s="12">
        <v>0</v>
      </c>
      <c r="L71" s="88">
        <v>0</v>
      </c>
      <c r="M71" s="13">
        <v>0</v>
      </c>
      <c r="N71" s="12" t="s">
        <v>161</v>
      </c>
      <c r="O71" s="88">
        <v>35.17</v>
      </c>
      <c r="P71" s="13">
        <v>28100.83</v>
      </c>
      <c r="Q71" s="12" t="s">
        <v>92</v>
      </c>
    </row>
    <row r="72" spans="1:17" ht="18.2" customHeight="1">
      <c r="A72" s="87" t="s">
        <v>273</v>
      </c>
      <c r="B72" s="87" t="s">
        <v>274</v>
      </c>
      <c r="C72" s="12">
        <v>0</v>
      </c>
      <c r="D72" s="209">
        <v>0</v>
      </c>
      <c r="E72" s="210"/>
      <c r="F72" s="13">
        <v>0</v>
      </c>
      <c r="G72" s="12">
        <v>0</v>
      </c>
      <c r="H72" s="12">
        <v>0</v>
      </c>
      <c r="I72" s="88">
        <v>0</v>
      </c>
      <c r="J72" s="13">
        <v>0</v>
      </c>
      <c r="K72" s="12">
        <v>0</v>
      </c>
      <c r="L72" s="88">
        <v>0</v>
      </c>
      <c r="M72" s="13">
        <v>0</v>
      </c>
      <c r="N72" s="12" t="s">
        <v>147</v>
      </c>
      <c r="O72" s="88">
        <v>10</v>
      </c>
      <c r="P72" s="13">
        <v>366270</v>
      </c>
      <c r="Q72" s="12" t="s">
        <v>938</v>
      </c>
    </row>
    <row r="73" spans="1:17" ht="18.2" customHeight="1">
      <c r="A73" s="87" t="s">
        <v>273</v>
      </c>
      <c r="B73" s="87" t="s">
        <v>274</v>
      </c>
      <c r="C73" s="12" t="s">
        <v>147</v>
      </c>
      <c r="D73" s="209">
        <v>0.59</v>
      </c>
      <c r="E73" s="210"/>
      <c r="F73" s="13">
        <v>21609.93</v>
      </c>
      <c r="G73" s="12" t="s">
        <v>189</v>
      </c>
      <c r="H73" s="12">
        <v>0</v>
      </c>
      <c r="I73" s="88">
        <v>0</v>
      </c>
      <c r="J73" s="13">
        <v>0</v>
      </c>
      <c r="K73" s="12">
        <v>0</v>
      </c>
      <c r="L73" s="88">
        <v>0</v>
      </c>
      <c r="M73" s="13">
        <v>0</v>
      </c>
      <c r="N73" s="12">
        <v>0</v>
      </c>
      <c r="O73" s="88">
        <v>0</v>
      </c>
      <c r="P73" s="13">
        <v>0</v>
      </c>
      <c r="Q73" s="12">
        <v>0</v>
      </c>
    </row>
    <row r="74" spans="1:17" ht="11.1" customHeight="1">
      <c r="A74" s="87" t="s">
        <v>647</v>
      </c>
      <c r="B74" s="87" t="s">
        <v>648</v>
      </c>
      <c r="C74" s="12" t="s">
        <v>651</v>
      </c>
      <c r="D74" s="209">
        <v>0.71</v>
      </c>
      <c r="E74" s="210"/>
      <c r="F74" s="13">
        <v>63354.01</v>
      </c>
      <c r="G74" s="12" t="s">
        <v>191</v>
      </c>
      <c r="H74" s="12">
        <v>0</v>
      </c>
      <c r="I74" s="88">
        <v>0</v>
      </c>
      <c r="J74" s="13">
        <v>0</v>
      </c>
      <c r="K74" s="12">
        <v>0</v>
      </c>
      <c r="L74" s="88">
        <v>0</v>
      </c>
      <c r="M74" s="13">
        <v>0</v>
      </c>
      <c r="N74" s="12" t="s">
        <v>651</v>
      </c>
      <c r="O74" s="88">
        <v>1.2</v>
      </c>
      <c r="P74" s="13">
        <v>107077.2</v>
      </c>
      <c r="Q74" s="12" t="s">
        <v>219</v>
      </c>
    </row>
    <row r="75" spans="1:17" ht="18.2" customHeight="1">
      <c r="A75" s="87" t="s">
        <v>121</v>
      </c>
      <c r="B75" s="87" t="s">
        <v>122</v>
      </c>
      <c r="C75" s="12" t="s">
        <v>939</v>
      </c>
      <c r="D75" s="209">
        <v>18.3</v>
      </c>
      <c r="E75" s="210"/>
      <c r="F75" s="13">
        <v>4310711.4000000004</v>
      </c>
      <c r="G75" s="12" t="s">
        <v>940</v>
      </c>
      <c r="H75" s="12">
        <v>4464</v>
      </c>
      <c r="I75" s="88">
        <v>15</v>
      </c>
      <c r="J75" s="13">
        <v>66960</v>
      </c>
      <c r="K75" s="12">
        <v>39242</v>
      </c>
      <c r="L75" s="88">
        <v>16.253699999999998</v>
      </c>
      <c r="M75" s="13">
        <v>637826.71</v>
      </c>
      <c r="N75" s="12" t="s">
        <v>219</v>
      </c>
      <c r="O75" s="88">
        <v>15.15</v>
      </c>
      <c r="P75" s="13">
        <v>3041817</v>
      </c>
      <c r="Q75" s="12" t="s">
        <v>941</v>
      </c>
    </row>
    <row r="76" spans="1:17" ht="18.2" customHeight="1">
      <c r="A76" s="87" t="s">
        <v>352</v>
      </c>
      <c r="B76" s="87" t="s">
        <v>353</v>
      </c>
      <c r="C76" s="12" t="s">
        <v>942</v>
      </c>
      <c r="D76" s="209">
        <v>0</v>
      </c>
      <c r="E76" s="210"/>
      <c r="F76" s="13">
        <v>0</v>
      </c>
      <c r="G76" s="12">
        <v>0</v>
      </c>
      <c r="H76" s="12">
        <v>0</v>
      </c>
      <c r="I76" s="88">
        <v>0</v>
      </c>
      <c r="J76" s="13">
        <v>0</v>
      </c>
      <c r="K76" s="12">
        <v>0</v>
      </c>
      <c r="L76" s="88">
        <v>0</v>
      </c>
      <c r="M76" s="13">
        <v>0</v>
      </c>
      <c r="N76" s="12" t="s">
        <v>942</v>
      </c>
      <c r="O76" s="88">
        <v>0</v>
      </c>
      <c r="P76" s="13">
        <v>0</v>
      </c>
      <c r="Q76" s="12">
        <v>0</v>
      </c>
    </row>
    <row r="77" spans="1:17" ht="18.2" customHeight="1">
      <c r="A77" s="87" t="s">
        <v>943</v>
      </c>
      <c r="B77" s="87" t="s">
        <v>944</v>
      </c>
      <c r="C77" s="12" t="s">
        <v>945</v>
      </c>
      <c r="D77" s="209">
        <v>0</v>
      </c>
      <c r="E77" s="210"/>
      <c r="F77" s="13">
        <v>0</v>
      </c>
      <c r="G77" s="12">
        <v>0</v>
      </c>
      <c r="H77" s="12">
        <v>0</v>
      </c>
      <c r="I77" s="88">
        <v>0</v>
      </c>
      <c r="J77" s="13">
        <v>0</v>
      </c>
      <c r="K77" s="12">
        <v>0</v>
      </c>
      <c r="L77" s="88">
        <v>0</v>
      </c>
      <c r="M77" s="13">
        <v>0</v>
      </c>
      <c r="N77" s="12">
        <v>0</v>
      </c>
      <c r="O77" s="88">
        <v>0</v>
      </c>
      <c r="P77" s="13">
        <v>0</v>
      </c>
      <c r="Q77" s="12">
        <v>0</v>
      </c>
    </row>
    <row r="78" spans="1:17" ht="11.1" customHeight="1">
      <c r="A78" s="87" t="s">
        <v>491</v>
      </c>
      <c r="B78" s="87" t="s">
        <v>492</v>
      </c>
      <c r="C78" s="12">
        <v>0</v>
      </c>
      <c r="D78" s="209">
        <v>0</v>
      </c>
      <c r="E78" s="210"/>
      <c r="F78" s="13">
        <v>0</v>
      </c>
      <c r="G78" s="12">
        <v>0</v>
      </c>
      <c r="H78" s="12">
        <v>8400</v>
      </c>
      <c r="I78" s="88">
        <v>23.5</v>
      </c>
      <c r="J78" s="13">
        <v>197400</v>
      </c>
      <c r="K78" s="12">
        <v>0</v>
      </c>
      <c r="L78" s="88">
        <v>0</v>
      </c>
      <c r="M78" s="13">
        <v>0</v>
      </c>
      <c r="N78" s="12" t="s">
        <v>946</v>
      </c>
      <c r="O78" s="88">
        <v>23</v>
      </c>
      <c r="P78" s="13">
        <v>193200</v>
      </c>
      <c r="Q78" s="12" t="s">
        <v>497</v>
      </c>
    </row>
    <row r="79" spans="1:17" ht="26.25" customHeight="1">
      <c r="A79" s="87" t="s">
        <v>947</v>
      </c>
      <c r="B79" s="87" t="s">
        <v>948</v>
      </c>
      <c r="C79" s="12" t="s">
        <v>949</v>
      </c>
      <c r="D79" s="209">
        <v>54.44</v>
      </c>
      <c r="E79" s="210"/>
      <c r="F79" s="13">
        <v>765753.04</v>
      </c>
      <c r="G79" s="12" t="s">
        <v>950</v>
      </c>
      <c r="H79" s="12">
        <v>0</v>
      </c>
      <c r="I79" s="88">
        <v>0</v>
      </c>
      <c r="J79" s="13">
        <v>0</v>
      </c>
      <c r="K79" s="12">
        <v>14066</v>
      </c>
      <c r="L79" s="88">
        <v>35</v>
      </c>
      <c r="M79" s="13">
        <v>492310</v>
      </c>
      <c r="N79" s="12">
        <v>0</v>
      </c>
      <c r="O79" s="88">
        <v>0</v>
      </c>
      <c r="P79" s="13">
        <v>0</v>
      </c>
      <c r="Q79" s="12">
        <v>0</v>
      </c>
    </row>
    <row r="80" spans="1:17" ht="18.2" customHeight="1">
      <c r="A80" s="87" t="s">
        <v>455</v>
      </c>
      <c r="B80" s="87" t="s">
        <v>456</v>
      </c>
      <c r="C80" s="12" t="s">
        <v>445</v>
      </c>
      <c r="D80" s="209">
        <v>4.03</v>
      </c>
      <c r="E80" s="210"/>
      <c r="F80" s="13">
        <v>4030</v>
      </c>
      <c r="G80" s="12" t="s">
        <v>298</v>
      </c>
      <c r="H80" s="12">
        <v>0</v>
      </c>
      <c r="I80" s="88">
        <v>0</v>
      </c>
      <c r="J80" s="13">
        <v>0</v>
      </c>
      <c r="K80" s="12">
        <v>0</v>
      </c>
      <c r="L80" s="88">
        <v>0</v>
      </c>
      <c r="M80" s="13">
        <v>0</v>
      </c>
      <c r="N80" s="12" t="s">
        <v>445</v>
      </c>
      <c r="O80" s="88">
        <v>4.8</v>
      </c>
      <c r="P80" s="13">
        <v>4800</v>
      </c>
      <c r="Q80" s="12" t="s">
        <v>298</v>
      </c>
    </row>
    <row r="81" spans="1:17" ht="18.2" customHeight="1">
      <c r="A81" s="87" t="s">
        <v>419</v>
      </c>
      <c r="B81" s="87" t="s">
        <v>420</v>
      </c>
      <c r="C81" s="12" t="s">
        <v>423</v>
      </c>
      <c r="D81" s="209">
        <v>1.82</v>
      </c>
      <c r="E81" s="210"/>
      <c r="F81" s="13">
        <v>16562</v>
      </c>
      <c r="G81" s="12" t="s">
        <v>468</v>
      </c>
      <c r="H81" s="12">
        <v>0</v>
      </c>
      <c r="I81" s="88">
        <v>0</v>
      </c>
      <c r="J81" s="13">
        <v>0</v>
      </c>
      <c r="K81" s="12">
        <v>0</v>
      </c>
      <c r="L81" s="88">
        <v>0</v>
      </c>
      <c r="M81" s="13">
        <v>0</v>
      </c>
      <c r="N81" s="12" t="s">
        <v>423</v>
      </c>
      <c r="O81" s="88">
        <v>1.73</v>
      </c>
      <c r="P81" s="13">
        <v>15743</v>
      </c>
      <c r="Q81" s="12" t="s">
        <v>189</v>
      </c>
    </row>
    <row r="82" spans="1:17" ht="18.2" customHeight="1">
      <c r="A82" s="87" t="s">
        <v>625</v>
      </c>
      <c r="B82" s="87" t="s">
        <v>626</v>
      </c>
      <c r="C82" s="12" t="s">
        <v>629</v>
      </c>
      <c r="D82" s="209">
        <v>0</v>
      </c>
      <c r="E82" s="210"/>
      <c r="F82" s="13">
        <v>0</v>
      </c>
      <c r="G82" s="12">
        <v>0</v>
      </c>
      <c r="H82" s="12">
        <v>0</v>
      </c>
      <c r="I82" s="88">
        <v>0</v>
      </c>
      <c r="J82" s="13">
        <v>0</v>
      </c>
      <c r="K82" s="12">
        <v>0</v>
      </c>
      <c r="L82" s="88">
        <v>0</v>
      </c>
      <c r="M82" s="13">
        <v>0</v>
      </c>
      <c r="N82" s="12" t="s">
        <v>629</v>
      </c>
      <c r="O82" s="88">
        <v>0</v>
      </c>
      <c r="P82" s="13">
        <v>0</v>
      </c>
      <c r="Q82" s="12">
        <v>0</v>
      </c>
    </row>
    <row r="83" spans="1:17" ht="18.2" customHeight="1">
      <c r="A83" s="87" t="s">
        <v>221</v>
      </c>
      <c r="B83" s="87" t="s">
        <v>222</v>
      </c>
      <c r="C83" s="12" t="s">
        <v>225</v>
      </c>
      <c r="D83" s="209">
        <v>0</v>
      </c>
      <c r="E83" s="210"/>
      <c r="F83" s="13">
        <v>0</v>
      </c>
      <c r="G83" s="12">
        <v>0</v>
      </c>
      <c r="H83" s="12">
        <v>0</v>
      </c>
      <c r="I83" s="88">
        <v>0</v>
      </c>
      <c r="J83" s="13">
        <v>0</v>
      </c>
      <c r="K83" s="12">
        <v>0</v>
      </c>
      <c r="L83" s="88">
        <v>0</v>
      </c>
      <c r="M83" s="13">
        <v>0</v>
      </c>
      <c r="N83" s="12" t="s">
        <v>225</v>
      </c>
      <c r="O83" s="88">
        <v>0</v>
      </c>
      <c r="P83" s="13">
        <v>0</v>
      </c>
      <c r="Q83" s="12">
        <v>0</v>
      </c>
    </row>
    <row r="84" spans="1:17" ht="18.2" customHeight="1">
      <c r="A84" s="87" t="s">
        <v>432</v>
      </c>
      <c r="B84" s="87" t="s">
        <v>433</v>
      </c>
      <c r="C84" s="12" t="s">
        <v>951</v>
      </c>
      <c r="D84" s="209">
        <v>3.56</v>
      </c>
      <c r="E84" s="210"/>
      <c r="F84" s="13">
        <v>259200.04</v>
      </c>
      <c r="G84" s="12" t="s">
        <v>952</v>
      </c>
      <c r="H84" s="12">
        <v>0</v>
      </c>
      <c r="I84" s="88">
        <v>0</v>
      </c>
      <c r="J84" s="13">
        <v>0</v>
      </c>
      <c r="K84" s="12">
        <v>0</v>
      </c>
      <c r="L84" s="88">
        <v>0</v>
      </c>
      <c r="M84" s="13">
        <v>0</v>
      </c>
      <c r="N84" s="12" t="s">
        <v>951</v>
      </c>
      <c r="O84" s="88">
        <v>3.56</v>
      </c>
      <c r="P84" s="13">
        <v>259200.04</v>
      </c>
      <c r="Q84" s="12" t="s">
        <v>437</v>
      </c>
    </row>
    <row r="85" spans="1:17" ht="18.2" customHeight="1">
      <c r="A85" s="87" t="s">
        <v>447</v>
      </c>
      <c r="B85" s="87" t="s">
        <v>448</v>
      </c>
      <c r="C85" s="12" t="s">
        <v>953</v>
      </c>
      <c r="D85" s="209">
        <v>3.18</v>
      </c>
      <c r="E85" s="210"/>
      <c r="F85" s="13">
        <v>660524.16</v>
      </c>
      <c r="G85" s="12" t="s">
        <v>946</v>
      </c>
      <c r="H85" s="12">
        <v>0</v>
      </c>
      <c r="I85" s="88">
        <v>0</v>
      </c>
      <c r="J85" s="13">
        <v>0</v>
      </c>
      <c r="K85" s="12">
        <v>0</v>
      </c>
      <c r="L85" s="88">
        <v>0</v>
      </c>
      <c r="M85" s="13">
        <v>0</v>
      </c>
      <c r="N85" s="12" t="s">
        <v>953</v>
      </c>
      <c r="O85" s="88">
        <v>1.36</v>
      </c>
      <c r="P85" s="13">
        <v>282488.32000000001</v>
      </c>
      <c r="Q85" s="12" t="s">
        <v>453</v>
      </c>
    </row>
    <row r="86" spans="1:17" ht="11.1" customHeight="1">
      <c r="A86" s="87" t="s">
        <v>404</v>
      </c>
      <c r="B86" s="87" t="s">
        <v>405</v>
      </c>
      <c r="C86" s="12" t="s">
        <v>951</v>
      </c>
      <c r="D86" s="209">
        <v>6</v>
      </c>
      <c r="E86" s="210"/>
      <c r="F86" s="13">
        <v>2100216</v>
      </c>
      <c r="G86" s="12" t="s">
        <v>954</v>
      </c>
      <c r="H86" s="12">
        <v>0</v>
      </c>
      <c r="I86" s="88">
        <v>0</v>
      </c>
      <c r="J86" s="13">
        <v>0</v>
      </c>
      <c r="K86" s="12">
        <v>0</v>
      </c>
      <c r="L86" s="88">
        <v>0</v>
      </c>
      <c r="M86" s="13">
        <v>0</v>
      </c>
      <c r="N86" s="12" t="s">
        <v>951</v>
      </c>
      <c r="O86" s="88">
        <v>5</v>
      </c>
      <c r="P86" s="13">
        <v>1750180</v>
      </c>
      <c r="Q86" s="12" t="s">
        <v>955</v>
      </c>
    </row>
    <row r="87" spans="1:17" ht="18.2" customHeight="1">
      <c r="A87" s="87" t="s">
        <v>374</v>
      </c>
      <c r="B87" s="87" t="s">
        <v>375</v>
      </c>
      <c r="C87" s="12" t="s">
        <v>956</v>
      </c>
      <c r="D87" s="209">
        <v>8.8000000000000007</v>
      </c>
      <c r="E87" s="210"/>
      <c r="F87" s="13">
        <v>775315.2</v>
      </c>
      <c r="G87" s="12" t="s">
        <v>957</v>
      </c>
      <c r="H87" s="12">
        <v>0</v>
      </c>
      <c r="I87" s="88">
        <v>0</v>
      </c>
      <c r="J87" s="13">
        <v>0</v>
      </c>
      <c r="K87" s="12">
        <v>0</v>
      </c>
      <c r="L87" s="88">
        <v>0</v>
      </c>
      <c r="M87" s="13">
        <v>0</v>
      </c>
      <c r="N87" s="12" t="s">
        <v>956</v>
      </c>
      <c r="O87" s="88">
        <v>8.1999999999999993</v>
      </c>
      <c r="P87" s="13">
        <v>722452.8</v>
      </c>
      <c r="Q87" s="12" t="s">
        <v>379</v>
      </c>
    </row>
    <row r="88" spans="1:17" ht="18.2" customHeight="1">
      <c r="A88" s="87" t="s">
        <v>143</v>
      </c>
      <c r="B88" s="87" t="s">
        <v>144</v>
      </c>
      <c r="C88" s="12" t="s">
        <v>147</v>
      </c>
      <c r="D88" s="209">
        <v>35.9</v>
      </c>
      <c r="E88" s="210"/>
      <c r="F88" s="13">
        <v>3057531.2</v>
      </c>
      <c r="G88" s="12" t="s">
        <v>958</v>
      </c>
      <c r="H88" s="12">
        <v>0</v>
      </c>
      <c r="I88" s="88">
        <v>0</v>
      </c>
      <c r="J88" s="13">
        <v>0</v>
      </c>
      <c r="K88" s="12">
        <v>0</v>
      </c>
      <c r="L88" s="88">
        <v>0</v>
      </c>
      <c r="M88" s="13">
        <v>0</v>
      </c>
      <c r="N88" s="12" t="s">
        <v>147</v>
      </c>
      <c r="O88" s="88">
        <v>34.99</v>
      </c>
      <c r="P88" s="13">
        <v>2980028.32</v>
      </c>
      <c r="Q88" s="12" t="s">
        <v>959</v>
      </c>
    </row>
    <row r="89" spans="1:17" ht="18.2" customHeight="1">
      <c r="A89" s="87" t="s">
        <v>462</v>
      </c>
      <c r="B89" s="87" t="s">
        <v>463</v>
      </c>
      <c r="C89" s="12" t="s">
        <v>466</v>
      </c>
      <c r="D89" s="209">
        <v>0.8</v>
      </c>
      <c r="E89" s="210"/>
      <c r="F89" s="13">
        <v>12932.8</v>
      </c>
      <c r="G89" s="12" t="s">
        <v>319</v>
      </c>
      <c r="H89" s="12">
        <v>0</v>
      </c>
      <c r="I89" s="88">
        <v>0</v>
      </c>
      <c r="J89" s="13">
        <v>0</v>
      </c>
      <c r="K89" s="12">
        <v>0</v>
      </c>
      <c r="L89" s="88">
        <v>0</v>
      </c>
      <c r="M89" s="13">
        <v>0</v>
      </c>
      <c r="N89" s="12" t="s">
        <v>466</v>
      </c>
      <c r="O89" s="88">
        <v>0.81</v>
      </c>
      <c r="P89" s="13">
        <v>13094.46</v>
      </c>
      <c r="Q89" s="12" t="s">
        <v>468</v>
      </c>
    </row>
    <row r="90" spans="1:17" ht="0.2" customHeight="1"/>
    <row r="91" spans="1:17" ht="11.1" customHeight="1">
      <c r="A91" s="211" t="s">
        <v>50</v>
      </c>
      <c r="B91" s="211" t="s">
        <v>881</v>
      </c>
      <c r="C91" s="214" t="s">
        <v>882</v>
      </c>
      <c r="D91" s="215"/>
      <c r="E91" s="215"/>
      <c r="F91" s="215"/>
      <c r="G91" s="216"/>
      <c r="H91" s="143" t="s">
        <v>883</v>
      </c>
      <c r="I91" s="220"/>
      <c r="J91" s="220"/>
      <c r="K91" s="220"/>
      <c r="L91" s="220"/>
      <c r="M91" s="144"/>
      <c r="N91" s="214" t="s">
        <v>884</v>
      </c>
      <c r="O91" s="215"/>
      <c r="P91" s="215"/>
      <c r="Q91" s="216"/>
    </row>
    <row r="92" spans="1:17" ht="11.1" customHeight="1">
      <c r="A92" s="212"/>
      <c r="B92" s="212"/>
      <c r="C92" s="217"/>
      <c r="D92" s="218"/>
      <c r="E92" s="218"/>
      <c r="F92" s="218"/>
      <c r="G92" s="219"/>
      <c r="H92" s="143" t="s">
        <v>885</v>
      </c>
      <c r="I92" s="220"/>
      <c r="J92" s="144"/>
      <c r="K92" s="143" t="s">
        <v>886</v>
      </c>
      <c r="L92" s="220"/>
      <c r="M92" s="144"/>
      <c r="N92" s="217"/>
      <c r="O92" s="218"/>
      <c r="P92" s="218"/>
      <c r="Q92" s="219"/>
    </row>
    <row r="93" spans="1:17" ht="26.25" customHeight="1">
      <c r="A93" s="213"/>
      <c r="B93" s="213"/>
      <c r="C93" s="86" t="s">
        <v>887</v>
      </c>
      <c r="D93" s="221" t="s">
        <v>888</v>
      </c>
      <c r="E93" s="222"/>
      <c r="F93" s="86" t="s">
        <v>889</v>
      </c>
      <c r="G93" s="86" t="s">
        <v>890</v>
      </c>
      <c r="H93" s="86" t="s">
        <v>891</v>
      </c>
      <c r="I93" s="86" t="s">
        <v>892</v>
      </c>
      <c r="J93" s="86" t="s">
        <v>893</v>
      </c>
      <c r="K93" s="86" t="s">
        <v>891</v>
      </c>
      <c r="L93" s="86" t="s">
        <v>892</v>
      </c>
      <c r="M93" s="86" t="s">
        <v>893</v>
      </c>
      <c r="N93" s="86" t="s">
        <v>887</v>
      </c>
      <c r="O93" s="86" t="s">
        <v>888</v>
      </c>
      <c r="P93" s="86" t="s">
        <v>889</v>
      </c>
      <c r="Q93" s="86" t="s">
        <v>890</v>
      </c>
    </row>
    <row r="94" spans="1:17" ht="34.35" customHeight="1">
      <c r="A94" s="87" t="s">
        <v>611</v>
      </c>
      <c r="B94" s="87" t="s">
        <v>612</v>
      </c>
      <c r="C94" s="12" t="s">
        <v>615</v>
      </c>
      <c r="D94" s="209">
        <v>3.05</v>
      </c>
      <c r="E94" s="210"/>
      <c r="F94" s="13">
        <v>1781.2</v>
      </c>
      <c r="G94" s="12" t="s">
        <v>84</v>
      </c>
      <c r="H94" s="12">
        <v>0</v>
      </c>
      <c r="I94" s="88">
        <v>0</v>
      </c>
      <c r="J94" s="13">
        <v>0</v>
      </c>
      <c r="K94" s="12">
        <v>0</v>
      </c>
      <c r="L94" s="88">
        <v>0</v>
      </c>
      <c r="M94" s="13">
        <v>0</v>
      </c>
      <c r="N94" s="12" t="s">
        <v>615</v>
      </c>
      <c r="O94" s="88">
        <v>2.9</v>
      </c>
      <c r="P94" s="13">
        <v>1693.6</v>
      </c>
      <c r="Q94" s="12" t="s">
        <v>298</v>
      </c>
    </row>
    <row r="95" spans="1:17" ht="18.2" customHeight="1">
      <c r="A95" s="87" t="s">
        <v>94</v>
      </c>
      <c r="B95" s="87" t="s">
        <v>95</v>
      </c>
      <c r="C95" s="12" t="s">
        <v>960</v>
      </c>
      <c r="D95" s="209">
        <v>0</v>
      </c>
      <c r="E95" s="210"/>
      <c r="F95" s="13">
        <v>0</v>
      </c>
      <c r="G95" s="12">
        <v>0</v>
      </c>
      <c r="H95" s="12">
        <v>0</v>
      </c>
      <c r="I95" s="88">
        <v>0</v>
      </c>
      <c r="J95" s="13">
        <v>0</v>
      </c>
      <c r="K95" s="12">
        <v>0</v>
      </c>
      <c r="L95" s="88">
        <v>0</v>
      </c>
      <c r="M95" s="13">
        <v>0</v>
      </c>
      <c r="N95" s="12" t="s">
        <v>960</v>
      </c>
      <c r="O95" s="88">
        <v>0</v>
      </c>
      <c r="P95" s="13">
        <v>0</v>
      </c>
      <c r="Q95" s="12">
        <v>0</v>
      </c>
    </row>
    <row r="96" spans="1:17" ht="18.2" customHeight="1">
      <c r="A96" s="87" t="s">
        <v>150</v>
      </c>
      <c r="B96" s="87" t="s">
        <v>151</v>
      </c>
      <c r="C96" s="12" t="s">
        <v>961</v>
      </c>
      <c r="D96" s="209">
        <v>125</v>
      </c>
      <c r="E96" s="210"/>
      <c r="F96" s="13">
        <v>623500</v>
      </c>
      <c r="G96" s="12" t="s">
        <v>962</v>
      </c>
      <c r="H96" s="12">
        <v>0</v>
      </c>
      <c r="I96" s="88">
        <v>0</v>
      </c>
      <c r="J96" s="13">
        <v>0</v>
      </c>
      <c r="K96" s="12">
        <v>4988</v>
      </c>
      <c r="L96" s="88">
        <v>110</v>
      </c>
      <c r="M96" s="13">
        <v>548680</v>
      </c>
      <c r="N96" s="12">
        <v>0</v>
      </c>
      <c r="O96" s="88">
        <v>0</v>
      </c>
      <c r="P96" s="13">
        <v>0</v>
      </c>
      <c r="Q96" s="12">
        <v>0</v>
      </c>
    </row>
    <row r="97" spans="1:17" ht="18.2" customHeight="1">
      <c r="A97" s="87" t="s">
        <v>150</v>
      </c>
      <c r="B97" s="87" t="s">
        <v>151</v>
      </c>
      <c r="C97" s="12">
        <v>0</v>
      </c>
      <c r="D97" s="209">
        <v>0</v>
      </c>
      <c r="E97" s="210"/>
      <c r="F97" s="13">
        <v>0</v>
      </c>
      <c r="G97" s="12">
        <v>0</v>
      </c>
      <c r="H97" s="12">
        <v>0</v>
      </c>
      <c r="I97" s="88">
        <v>0</v>
      </c>
      <c r="J97" s="13">
        <v>0</v>
      </c>
      <c r="K97" s="12">
        <v>0</v>
      </c>
      <c r="L97" s="88">
        <v>0</v>
      </c>
      <c r="M97" s="13">
        <v>0</v>
      </c>
      <c r="N97" s="12" t="s">
        <v>963</v>
      </c>
      <c r="O97" s="88">
        <v>121.16</v>
      </c>
      <c r="P97" s="13">
        <v>60580</v>
      </c>
      <c r="Q97" s="12" t="s">
        <v>156</v>
      </c>
    </row>
    <row r="98" spans="1:17" ht="11.1" customHeight="1">
      <c r="A98" s="87" t="s">
        <v>581</v>
      </c>
      <c r="B98" s="87" t="s">
        <v>582</v>
      </c>
      <c r="C98" s="12" t="s">
        <v>585</v>
      </c>
      <c r="D98" s="209">
        <v>0</v>
      </c>
      <c r="E98" s="210"/>
      <c r="F98" s="13">
        <v>0</v>
      </c>
      <c r="G98" s="12">
        <v>0</v>
      </c>
      <c r="H98" s="12">
        <v>0</v>
      </c>
      <c r="I98" s="88">
        <v>0</v>
      </c>
      <c r="J98" s="13">
        <v>0</v>
      </c>
      <c r="K98" s="12">
        <v>0</v>
      </c>
      <c r="L98" s="88">
        <v>0</v>
      </c>
      <c r="M98" s="13">
        <v>0</v>
      </c>
      <c r="N98" s="12" t="s">
        <v>585</v>
      </c>
      <c r="O98" s="88">
        <v>0</v>
      </c>
      <c r="P98" s="13">
        <v>0</v>
      </c>
      <c r="Q98" s="12">
        <v>0</v>
      </c>
    </row>
    <row r="99" spans="1:17" ht="11.1" customHeight="1">
      <c r="A99" s="87" t="s">
        <v>396</v>
      </c>
      <c r="B99" s="87" t="s">
        <v>397</v>
      </c>
      <c r="C99" s="12" t="s">
        <v>400</v>
      </c>
      <c r="D99" s="209">
        <v>45</v>
      </c>
      <c r="E99" s="210"/>
      <c r="F99" s="13">
        <v>513900</v>
      </c>
      <c r="G99" s="12" t="s">
        <v>964</v>
      </c>
      <c r="H99" s="12">
        <v>0</v>
      </c>
      <c r="I99" s="88">
        <v>0</v>
      </c>
      <c r="J99" s="13">
        <v>0</v>
      </c>
      <c r="K99" s="12">
        <v>0</v>
      </c>
      <c r="L99" s="88">
        <v>0</v>
      </c>
      <c r="M99" s="13">
        <v>0</v>
      </c>
      <c r="N99" s="12">
        <v>0</v>
      </c>
      <c r="O99" s="88">
        <v>0</v>
      </c>
      <c r="P99" s="13">
        <v>0</v>
      </c>
      <c r="Q99" s="12">
        <v>0</v>
      </c>
    </row>
    <row r="100" spans="1:17" ht="11.1" customHeight="1">
      <c r="A100" s="87" t="s">
        <v>396</v>
      </c>
      <c r="B100" s="87" t="s">
        <v>397</v>
      </c>
      <c r="C100" s="12">
        <v>0</v>
      </c>
      <c r="D100" s="209">
        <v>0</v>
      </c>
      <c r="E100" s="210"/>
      <c r="F100" s="13">
        <v>0</v>
      </c>
      <c r="G100" s="12">
        <v>0</v>
      </c>
      <c r="H100" s="12">
        <v>0</v>
      </c>
      <c r="I100" s="88">
        <v>0</v>
      </c>
      <c r="J100" s="13">
        <v>0</v>
      </c>
      <c r="K100" s="12">
        <v>0</v>
      </c>
      <c r="L100" s="88">
        <v>0</v>
      </c>
      <c r="M100" s="13">
        <v>0</v>
      </c>
      <c r="N100" s="12" t="s">
        <v>400</v>
      </c>
      <c r="O100" s="88">
        <v>24.25</v>
      </c>
      <c r="P100" s="13">
        <v>276935</v>
      </c>
      <c r="Q100" s="12" t="s">
        <v>402</v>
      </c>
    </row>
    <row r="101" spans="1:17" ht="18.2" customHeight="1">
      <c r="A101" s="87" t="s">
        <v>537</v>
      </c>
      <c r="B101" s="87" t="s">
        <v>538</v>
      </c>
      <c r="C101" s="12" t="s">
        <v>541</v>
      </c>
      <c r="D101" s="209">
        <v>479.1105</v>
      </c>
      <c r="E101" s="210"/>
      <c r="F101" s="13">
        <v>506898.91</v>
      </c>
      <c r="G101" s="12" t="s">
        <v>965</v>
      </c>
      <c r="H101" s="12">
        <v>0</v>
      </c>
      <c r="I101" s="88">
        <v>0</v>
      </c>
      <c r="J101" s="13">
        <v>0</v>
      </c>
      <c r="K101" s="12">
        <v>0</v>
      </c>
      <c r="L101" s="88">
        <v>0</v>
      </c>
      <c r="M101" s="13">
        <v>0</v>
      </c>
      <c r="N101" s="12">
        <v>0</v>
      </c>
      <c r="O101" s="88">
        <v>0</v>
      </c>
      <c r="P101" s="13">
        <v>0</v>
      </c>
      <c r="Q101" s="12">
        <v>0</v>
      </c>
    </row>
    <row r="102" spans="1:17" ht="18.2" customHeight="1">
      <c r="A102" s="87" t="s">
        <v>537</v>
      </c>
      <c r="B102" s="87" t="s">
        <v>538</v>
      </c>
      <c r="C102" s="12">
        <v>0</v>
      </c>
      <c r="D102" s="209">
        <v>0</v>
      </c>
      <c r="E102" s="210"/>
      <c r="F102" s="13">
        <v>0</v>
      </c>
      <c r="G102" s="12">
        <v>0</v>
      </c>
      <c r="H102" s="12">
        <v>0</v>
      </c>
      <c r="I102" s="88">
        <v>0</v>
      </c>
      <c r="J102" s="13">
        <v>0</v>
      </c>
      <c r="K102" s="12">
        <v>0</v>
      </c>
      <c r="L102" s="88">
        <v>0</v>
      </c>
      <c r="M102" s="13">
        <v>0</v>
      </c>
      <c r="N102" s="12" t="s">
        <v>541</v>
      </c>
      <c r="O102" s="88">
        <v>543.88</v>
      </c>
      <c r="P102" s="13">
        <v>575425.04</v>
      </c>
      <c r="Q102" s="12" t="s">
        <v>966</v>
      </c>
    </row>
    <row r="103" spans="1:17" ht="18.2" customHeight="1">
      <c r="A103" s="87" t="s">
        <v>694</v>
      </c>
      <c r="B103" s="87" t="s">
        <v>695</v>
      </c>
      <c r="C103" s="12" t="s">
        <v>278</v>
      </c>
      <c r="D103" s="209">
        <v>0.36</v>
      </c>
      <c r="E103" s="210"/>
      <c r="F103" s="13">
        <v>61200</v>
      </c>
      <c r="G103" s="12" t="s">
        <v>967</v>
      </c>
      <c r="H103" s="12">
        <v>0</v>
      </c>
      <c r="I103" s="88">
        <v>0</v>
      </c>
      <c r="J103" s="13">
        <v>0</v>
      </c>
      <c r="K103" s="12">
        <v>0</v>
      </c>
      <c r="L103" s="88">
        <v>0</v>
      </c>
      <c r="M103" s="13">
        <v>0</v>
      </c>
      <c r="N103" s="12" t="s">
        <v>278</v>
      </c>
      <c r="O103" s="88">
        <v>0.4</v>
      </c>
      <c r="P103" s="13">
        <v>68000</v>
      </c>
      <c r="Q103" s="12" t="s">
        <v>120</v>
      </c>
    </row>
    <row r="104" spans="1:17" ht="18.2" customHeight="1">
      <c r="A104" s="87" t="s">
        <v>258</v>
      </c>
      <c r="B104" s="87" t="s">
        <v>259</v>
      </c>
      <c r="C104" s="12" t="s">
        <v>968</v>
      </c>
      <c r="D104" s="209">
        <v>4.7300000000000004</v>
      </c>
      <c r="E104" s="210"/>
      <c r="F104" s="13">
        <v>236500</v>
      </c>
      <c r="G104" s="12" t="s">
        <v>264</v>
      </c>
      <c r="H104" s="12">
        <v>0</v>
      </c>
      <c r="I104" s="88">
        <v>0</v>
      </c>
      <c r="J104" s="13">
        <v>0</v>
      </c>
      <c r="K104" s="12">
        <v>0</v>
      </c>
      <c r="L104" s="88">
        <v>0</v>
      </c>
      <c r="M104" s="13">
        <v>0</v>
      </c>
      <c r="N104" s="12" t="s">
        <v>968</v>
      </c>
      <c r="O104" s="88">
        <v>4</v>
      </c>
      <c r="P104" s="13">
        <v>200000</v>
      </c>
      <c r="Q104" s="12" t="s">
        <v>264</v>
      </c>
    </row>
    <row r="105" spans="1:17" ht="18.2" customHeight="1">
      <c r="A105" s="87" t="s">
        <v>115</v>
      </c>
      <c r="B105" s="87" t="s">
        <v>116</v>
      </c>
      <c r="C105" s="12">
        <v>0</v>
      </c>
      <c r="D105" s="209">
        <v>0</v>
      </c>
      <c r="E105" s="210"/>
      <c r="F105" s="13">
        <v>0</v>
      </c>
      <c r="G105" s="12">
        <v>0</v>
      </c>
      <c r="H105" s="12">
        <v>0</v>
      </c>
      <c r="I105" s="88">
        <v>0</v>
      </c>
      <c r="J105" s="13">
        <v>0</v>
      </c>
      <c r="K105" s="12">
        <v>0</v>
      </c>
      <c r="L105" s="88">
        <v>0</v>
      </c>
      <c r="M105" s="13">
        <v>0</v>
      </c>
      <c r="N105" s="12" t="s">
        <v>104</v>
      </c>
      <c r="O105" s="88">
        <v>39</v>
      </c>
      <c r="P105" s="13">
        <v>68250</v>
      </c>
      <c r="Q105" s="12" t="s">
        <v>120</v>
      </c>
    </row>
    <row r="106" spans="1:17" ht="18.2" customHeight="1">
      <c r="A106" s="87" t="s">
        <v>115</v>
      </c>
      <c r="B106" s="87" t="s">
        <v>116</v>
      </c>
      <c r="C106" s="12" t="s">
        <v>104</v>
      </c>
      <c r="D106" s="209">
        <v>44.85</v>
      </c>
      <c r="E106" s="210"/>
      <c r="F106" s="13">
        <v>78487.5</v>
      </c>
      <c r="G106" s="12" t="s">
        <v>120</v>
      </c>
      <c r="H106" s="12">
        <v>0</v>
      </c>
      <c r="I106" s="88">
        <v>0</v>
      </c>
      <c r="J106" s="13">
        <v>0</v>
      </c>
      <c r="K106" s="12">
        <v>0</v>
      </c>
      <c r="L106" s="88">
        <v>0</v>
      </c>
      <c r="M106" s="13">
        <v>0</v>
      </c>
      <c r="N106" s="12">
        <v>0</v>
      </c>
      <c r="O106" s="88">
        <v>0</v>
      </c>
      <c r="P106" s="13">
        <v>0</v>
      </c>
      <c r="Q106" s="12">
        <v>0</v>
      </c>
    </row>
    <row r="107" spans="1:17" ht="18.2" customHeight="1">
      <c r="A107" s="87" t="s">
        <v>529</v>
      </c>
      <c r="B107" s="87" t="s">
        <v>530</v>
      </c>
      <c r="C107" s="12" t="s">
        <v>533</v>
      </c>
      <c r="D107" s="209">
        <v>3.6</v>
      </c>
      <c r="E107" s="210"/>
      <c r="F107" s="13">
        <v>381960</v>
      </c>
      <c r="G107" s="12" t="s">
        <v>969</v>
      </c>
      <c r="H107" s="12">
        <v>0</v>
      </c>
      <c r="I107" s="88">
        <v>0</v>
      </c>
      <c r="J107" s="13">
        <v>0</v>
      </c>
      <c r="K107" s="12">
        <v>0</v>
      </c>
      <c r="L107" s="88">
        <v>0</v>
      </c>
      <c r="M107" s="13">
        <v>0</v>
      </c>
      <c r="N107" s="12" t="s">
        <v>533</v>
      </c>
      <c r="O107" s="88">
        <v>3.6</v>
      </c>
      <c r="P107" s="13">
        <v>381960</v>
      </c>
      <c r="Q107" s="12" t="s">
        <v>535</v>
      </c>
    </row>
    <row r="108" spans="1:17" ht="18.2" customHeight="1">
      <c r="A108" s="87" t="s">
        <v>207</v>
      </c>
      <c r="B108" s="87" t="s">
        <v>208</v>
      </c>
      <c r="C108" s="12" t="s">
        <v>191</v>
      </c>
      <c r="D108" s="209">
        <v>5.95</v>
      </c>
      <c r="E108" s="210"/>
      <c r="F108" s="13">
        <v>29619.1</v>
      </c>
      <c r="G108" s="12" t="s">
        <v>445</v>
      </c>
      <c r="H108" s="12">
        <v>0</v>
      </c>
      <c r="I108" s="88">
        <v>0</v>
      </c>
      <c r="J108" s="13">
        <v>0</v>
      </c>
      <c r="K108" s="12">
        <v>0</v>
      </c>
      <c r="L108" s="88">
        <v>0</v>
      </c>
      <c r="M108" s="13">
        <v>0</v>
      </c>
      <c r="N108" s="12" t="s">
        <v>191</v>
      </c>
      <c r="O108" s="88">
        <v>3.7</v>
      </c>
      <c r="P108" s="13">
        <v>18418.599999999999</v>
      </c>
      <c r="Q108" s="12" t="s">
        <v>189</v>
      </c>
    </row>
    <row r="109" spans="1:17" ht="18.2" customHeight="1">
      <c r="A109" s="87" t="s">
        <v>136</v>
      </c>
      <c r="B109" s="87" t="s">
        <v>137</v>
      </c>
      <c r="C109" s="12" t="s">
        <v>970</v>
      </c>
      <c r="D109" s="209">
        <v>3.05</v>
      </c>
      <c r="E109" s="210"/>
      <c r="F109" s="13">
        <v>68140.05</v>
      </c>
      <c r="G109" s="12" t="s">
        <v>971</v>
      </c>
      <c r="H109" s="12">
        <v>240500</v>
      </c>
      <c r="I109" s="88">
        <v>2.9878999999999998</v>
      </c>
      <c r="J109" s="13">
        <v>718582.85</v>
      </c>
      <c r="K109" s="12">
        <v>0</v>
      </c>
      <c r="L109" s="88">
        <v>0</v>
      </c>
      <c r="M109" s="13">
        <v>0</v>
      </c>
      <c r="N109" s="12" t="s">
        <v>972</v>
      </c>
      <c r="O109" s="88">
        <v>2.29</v>
      </c>
      <c r="P109" s="13">
        <v>601905.89</v>
      </c>
      <c r="Q109" s="12" t="s">
        <v>142</v>
      </c>
    </row>
    <row r="110" spans="1:17" ht="18.2" customHeight="1">
      <c r="A110" s="87" t="s">
        <v>322</v>
      </c>
      <c r="B110" s="87" t="s">
        <v>323</v>
      </c>
      <c r="C110" s="12" t="s">
        <v>973</v>
      </c>
      <c r="D110" s="209">
        <v>11.95</v>
      </c>
      <c r="E110" s="210"/>
      <c r="F110" s="13">
        <v>1375899.1</v>
      </c>
      <c r="G110" s="12" t="s">
        <v>974</v>
      </c>
      <c r="H110" s="12">
        <v>38380</v>
      </c>
      <c r="I110" s="88">
        <v>12.793900000000001</v>
      </c>
      <c r="J110" s="13">
        <v>491030</v>
      </c>
      <c r="K110" s="12">
        <v>0</v>
      </c>
      <c r="L110" s="88">
        <v>0</v>
      </c>
      <c r="M110" s="13">
        <v>0</v>
      </c>
      <c r="N110" s="12" t="s">
        <v>975</v>
      </c>
      <c r="O110" s="88">
        <v>13.484999999999999</v>
      </c>
      <c r="P110" s="13">
        <v>2070190.23</v>
      </c>
      <c r="Q110" s="12" t="s">
        <v>976</v>
      </c>
    </row>
    <row r="111" spans="1:17" ht="18.2" customHeight="1">
      <c r="A111" s="87" t="s">
        <v>107</v>
      </c>
      <c r="B111" s="87" t="s">
        <v>108</v>
      </c>
      <c r="C111" s="12" t="s">
        <v>111</v>
      </c>
      <c r="D111" s="209">
        <v>1</v>
      </c>
      <c r="E111" s="210"/>
      <c r="F111" s="13">
        <v>15757</v>
      </c>
      <c r="G111" s="12" t="s">
        <v>468</v>
      </c>
      <c r="H111" s="12">
        <v>0</v>
      </c>
      <c r="I111" s="88">
        <v>0</v>
      </c>
      <c r="J111" s="13">
        <v>0</v>
      </c>
      <c r="K111" s="12">
        <v>0</v>
      </c>
      <c r="L111" s="88">
        <v>0</v>
      </c>
      <c r="M111" s="13">
        <v>0</v>
      </c>
      <c r="N111" s="12" t="s">
        <v>111</v>
      </c>
      <c r="O111" s="88">
        <v>1.7</v>
      </c>
      <c r="P111" s="13">
        <v>26786.9</v>
      </c>
      <c r="Q111" s="12" t="s">
        <v>92</v>
      </c>
    </row>
    <row r="112" spans="1:17" ht="26.25" customHeight="1">
      <c r="A112" s="87" t="s">
        <v>499</v>
      </c>
      <c r="B112" s="87" t="s">
        <v>500</v>
      </c>
      <c r="C112" s="12" t="s">
        <v>504</v>
      </c>
      <c r="D112" s="209">
        <v>6.3</v>
      </c>
      <c r="E112" s="210"/>
      <c r="F112" s="13">
        <v>5720.4</v>
      </c>
      <c r="G112" s="12" t="s">
        <v>298</v>
      </c>
      <c r="H112" s="12">
        <v>0</v>
      </c>
      <c r="I112" s="88">
        <v>0</v>
      </c>
      <c r="J112" s="13">
        <v>0</v>
      </c>
      <c r="K112" s="12">
        <v>0</v>
      </c>
      <c r="L112" s="88">
        <v>0</v>
      </c>
      <c r="M112" s="13">
        <v>0</v>
      </c>
      <c r="N112" s="12" t="s">
        <v>504</v>
      </c>
      <c r="O112" s="88">
        <v>6.3</v>
      </c>
      <c r="P112" s="13">
        <v>5720.4</v>
      </c>
      <c r="Q112" s="12" t="s">
        <v>504</v>
      </c>
    </row>
    <row r="113" spans="1:17" ht="18.2" customHeight="1">
      <c r="A113" s="87" t="s">
        <v>228</v>
      </c>
      <c r="B113" s="87" t="s">
        <v>229</v>
      </c>
      <c r="C113" s="12" t="s">
        <v>905</v>
      </c>
      <c r="D113" s="209">
        <v>0.73</v>
      </c>
      <c r="E113" s="210"/>
      <c r="F113" s="13">
        <v>78827.59</v>
      </c>
      <c r="G113" s="12" t="s">
        <v>120</v>
      </c>
      <c r="H113" s="12">
        <v>300000</v>
      </c>
      <c r="I113" s="88">
        <v>0.67</v>
      </c>
      <c r="J113" s="13">
        <v>201000</v>
      </c>
      <c r="K113" s="12">
        <v>0</v>
      </c>
      <c r="L113" s="88">
        <v>0</v>
      </c>
      <c r="M113" s="13">
        <v>0</v>
      </c>
      <c r="N113" s="12" t="s">
        <v>232</v>
      </c>
      <c r="O113" s="88">
        <v>0.99</v>
      </c>
      <c r="P113" s="13">
        <v>403903.17</v>
      </c>
      <c r="Q113" s="12" t="s">
        <v>234</v>
      </c>
    </row>
    <row r="114" spans="1:17" ht="18.2" customHeight="1">
      <c r="A114" s="87" t="s">
        <v>359</v>
      </c>
      <c r="B114" s="87" t="s">
        <v>360</v>
      </c>
      <c r="C114" s="12" t="s">
        <v>167</v>
      </c>
      <c r="D114" s="209">
        <v>4.1797000000000004</v>
      </c>
      <c r="E114" s="210"/>
      <c r="F114" s="13">
        <v>5146953.63</v>
      </c>
      <c r="G114" s="12" t="s">
        <v>977</v>
      </c>
      <c r="H114" s="12">
        <v>0</v>
      </c>
      <c r="I114" s="88">
        <v>0</v>
      </c>
      <c r="J114" s="13">
        <v>0</v>
      </c>
      <c r="K114" s="12">
        <v>0</v>
      </c>
      <c r="L114" s="88">
        <v>0</v>
      </c>
      <c r="M114" s="13">
        <v>0</v>
      </c>
      <c r="N114" s="12" t="s">
        <v>167</v>
      </c>
      <c r="O114" s="88">
        <v>1.1299999999999999</v>
      </c>
      <c r="P114" s="13">
        <v>1391501.21</v>
      </c>
      <c r="Q114" s="12" t="s">
        <v>629</v>
      </c>
    </row>
    <row r="115" spans="1:17" ht="18.2" customHeight="1">
      <c r="A115" s="87" t="s">
        <v>439</v>
      </c>
      <c r="B115" s="87" t="s">
        <v>440</v>
      </c>
      <c r="C115" s="12" t="s">
        <v>978</v>
      </c>
      <c r="D115" s="209">
        <v>23.99</v>
      </c>
      <c r="E115" s="210"/>
      <c r="F115" s="13">
        <v>65924.52</v>
      </c>
      <c r="G115" s="12" t="s">
        <v>971</v>
      </c>
      <c r="H115" s="12">
        <v>0</v>
      </c>
      <c r="I115" s="88">
        <v>0</v>
      </c>
      <c r="J115" s="13">
        <v>0</v>
      </c>
      <c r="K115" s="12">
        <v>0</v>
      </c>
      <c r="L115" s="88">
        <v>0</v>
      </c>
      <c r="M115" s="13">
        <v>0</v>
      </c>
      <c r="N115" s="12" t="s">
        <v>978</v>
      </c>
      <c r="O115" s="88">
        <v>9</v>
      </c>
      <c r="P115" s="13">
        <v>24732</v>
      </c>
      <c r="Q115" s="12" t="s">
        <v>445</v>
      </c>
    </row>
    <row r="116" spans="1:17" ht="18.2" customHeight="1">
      <c r="A116" s="87" t="s">
        <v>979</v>
      </c>
      <c r="B116" s="87" t="s">
        <v>980</v>
      </c>
      <c r="C116" s="12" t="s">
        <v>527</v>
      </c>
      <c r="D116" s="209">
        <v>134</v>
      </c>
      <c r="E116" s="210"/>
      <c r="F116" s="13">
        <v>295738</v>
      </c>
      <c r="G116" s="12" t="s">
        <v>981</v>
      </c>
      <c r="H116" s="12">
        <v>1700</v>
      </c>
      <c r="I116" s="88">
        <v>119.3931</v>
      </c>
      <c r="J116" s="13">
        <v>202968.26</v>
      </c>
      <c r="K116" s="12">
        <v>3907</v>
      </c>
      <c r="L116" s="88">
        <v>145</v>
      </c>
      <c r="M116" s="13">
        <v>566515</v>
      </c>
      <c r="N116" s="12">
        <v>0</v>
      </c>
      <c r="O116" s="88">
        <v>0</v>
      </c>
      <c r="P116" s="13">
        <v>0</v>
      </c>
      <c r="Q116" s="12">
        <v>0</v>
      </c>
    </row>
    <row r="117" spans="1:17" ht="18.2" customHeight="1">
      <c r="A117" s="87" t="s">
        <v>679</v>
      </c>
      <c r="B117" s="87" t="s">
        <v>680</v>
      </c>
      <c r="C117" s="12" t="s">
        <v>982</v>
      </c>
      <c r="D117" s="209">
        <v>0.57999999999999996</v>
      </c>
      <c r="E117" s="210"/>
      <c r="F117" s="13">
        <v>144420</v>
      </c>
      <c r="G117" s="12" t="s">
        <v>932</v>
      </c>
      <c r="H117" s="12">
        <v>0</v>
      </c>
      <c r="I117" s="88">
        <v>0</v>
      </c>
      <c r="J117" s="13">
        <v>0</v>
      </c>
      <c r="K117" s="12">
        <v>0</v>
      </c>
      <c r="L117" s="88">
        <v>0</v>
      </c>
      <c r="M117" s="13">
        <v>0</v>
      </c>
      <c r="N117" s="12" t="s">
        <v>982</v>
      </c>
      <c r="O117" s="88">
        <v>0.69599999999999995</v>
      </c>
      <c r="P117" s="13">
        <v>173304</v>
      </c>
      <c r="Q117" s="12" t="s">
        <v>685</v>
      </c>
    </row>
    <row r="118" spans="1:17" ht="18.2" customHeight="1">
      <c r="A118" s="87" t="s">
        <v>411</v>
      </c>
      <c r="B118" s="87" t="s">
        <v>412</v>
      </c>
      <c r="C118" s="12" t="s">
        <v>983</v>
      </c>
      <c r="D118" s="209">
        <v>2.5</v>
      </c>
      <c r="E118" s="210"/>
      <c r="F118" s="13">
        <v>95882.5</v>
      </c>
      <c r="G118" s="12" t="s">
        <v>895</v>
      </c>
      <c r="H118" s="12">
        <v>0</v>
      </c>
      <c r="I118" s="88">
        <v>0</v>
      </c>
      <c r="J118" s="13">
        <v>0</v>
      </c>
      <c r="K118" s="12">
        <v>0</v>
      </c>
      <c r="L118" s="88">
        <v>0</v>
      </c>
      <c r="M118" s="13">
        <v>0</v>
      </c>
      <c r="N118" s="12" t="s">
        <v>983</v>
      </c>
      <c r="O118" s="88">
        <v>5.5</v>
      </c>
      <c r="P118" s="13">
        <v>210941.5</v>
      </c>
      <c r="Q118" s="12" t="s">
        <v>706</v>
      </c>
    </row>
    <row r="119" spans="1:17" ht="0.2" customHeight="1"/>
    <row r="120" spans="1:17" ht="11.1" customHeight="1">
      <c r="A120" s="211" t="s">
        <v>50</v>
      </c>
      <c r="B120" s="211" t="s">
        <v>881</v>
      </c>
      <c r="C120" s="214" t="s">
        <v>882</v>
      </c>
      <c r="D120" s="215"/>
      <c r="E120" s="215"/>
      <c r="F120" s="215"/>
      <c r="G120" s="216"/>
      <c r="H120" s="143" t="s">
        <v>883</v>
      </c>
      <c r="I120" s="220"/>
      <c r="J120" s="220"/>
      <c r="K120" s="220"/>
      <c r="L120" s="220"/>
      <c r="M120" s="144"/>
      <c r="N120" s="214" t="s">
        <v>884</v>
      </c>
      <c r="O120" s="215"/>
      <c r="P120" s="215"/>
      <c r="Q120" s="216"/>
    </row>
    <row r="121" spans="1:17" ht="11.1" customHeight="1">
      <c r="A121" s="212"/>
      <c r="B121" s="212"/>
      <c r="C121" s="217"/>
      <c r="D121" s="218"/>
      <c r="E121" s="218"/>
      <c r="F121" s="218"/>
      <c r="G121" s="219"/>
      <c r="H121" s="143" t="s">
        <v>885</v>
      </c>
      <c r="I121" s="220"/>
      <c r="J121" s="144"/>
      <c r="K121" s="143" t="s">
        <v>886</v>
      </c>
      <c r="L121" s="220"/>
      <c r="M121" s="144"/>
      <c r="N121" s="217"/>
      <c r="O121" s="218"/>
      <c r="P121" s="218"/>
      <c r="Q121" s="219"/>
    </row>
    <row r="122" spans="1:17" ht="26.25" customHeight="1">
      <c r="A122" s="213"/>
      <c r="B122" s="213"/>
      <c r="C122" s="86" t="s">
        <v>887</v>
      </c>
      <c r="D122" s="221" t="s">
        <v>888</v>
      </c>
      <c r="E122" s="222"/>
      <c r="F122" s="86" t="s">
        <v>889</v>
      </c>
      <c r="G122" s="86" t="s">
        <v>890</v>
      </c>
      <c r="H122" s="86" t="s">
        <v>891</v>
      </c>
      <c r="I122" s="86" t="s">
        <v>892</v>
      </c>
      <c r="J122" s="86" t="s">
        <v>893</v>
      </c>
      <c r="K122" s="86" t="s">
        <v>891</v>
      </c>
      <c r="L122" s="86" t="s">
        <v>892</v>
      </c>
      <c r="M122" s="86" t="s">
        <v>893</v>
      </c>
      <c r="N122" s="86" t="s">
        <v>887</v>
      </c>
      <c r="O122" s="86" t="s">
        <v>888</v>
      </c>
      <c r="P122" s="86" t="s">
        <v>889</v>
      </c>
      <c r="Q122" s="86" t="s">
        <v>890</v>
      </c>
    </row>
    <row r="123" spans="1:17" ht="18.2" customHeight="1">
      <c r="A123" s="87" t="s">
        <v>671</v>
      </c>
      <c r="B123" s="87" t="s">
        <v>672</v>
      </c>
      <c r="C123" s="12" t="s">
        <v>984</v>
      </c>
      <c r="D123" s="209">
        <v>0.624</v>
      </c>
      <c r="E123" s="210"/>
      <c r="F123" s="13">
        <v>1765165.58</v>
      </c>
      <c r="G123" s="12" t="s">
        <v>985</v>
      </c>
      <c r="H123" s="12">
        <v>0</v>
      </c>
      <c r="I123" s="88">
        <v>0</v>
      </c>
      <c r="J123" s="13">
        <v>0</v>
      </c>
      <c r="K123" s="12">
        <v>0</v>
      </c>
      <c r="L123" s="88">
        <v>0</v>
      </c>
      <c r="M123" s="13">
        <v>0</v>
      </c>
      <c r="N123" s="12" t="s">
        <v>984</v>
      </c>
      <c r="O123" s="88">
        <v>0.48</v>
      </c>
      <c r="P123" s="13">
        <v>1357819.68</v>
      </c>
      <c r="Q123" s="12" t="s">
        <v>290</v>
      </c>
    </row>
    <row r="124" spans="1:17" ht="18.2" customHeight="1">
      <c r="A124" s="87" t="s">
        <v>193</v>
      </c>
      <c r="B124" s="87" t="s">
        <v>194</v>
      </c>
      <c r="C124" s="12" t="s">
        <v>134</v>
      </c>
      <c r="D124" s="209">
        <v>697.35</v>
      </c>
      <c r="E124" s="210"/>
      <c r="F124" s="13">
        <v>34867.5</v>
      </c>
      <c r="G124" s="12" t="s">
        <v>585</v>
      </c>
      <c r="H124" s="12">
        <v>0</v>
      </c>
      <c r="I124" s="88">
        <v>0</v>
      </c>
      <c r="J124" s="13">
        <v>0</v>
      </c>
      <c r="K124" s="12">
        <v>0</v>
      </c>
      <c r="L124" s="88">
        <v>0</v>
      </c>
      <c r="M124" s="13">
        <v>0</v>
      </c>
      <c r="N124" s="12" t="s">
        <v>134</v>
      </c>
      <c r="O124" s="88">
        <v>651.41999999999996</v>
      </c>
      <c r="P124" s="13">
        <v>32571</v>
      </c>
      <c r="Q124" s="12" t="s">
        <v>175</v>
      </c>
    </row>
    <row r="125" spans="1:17" ht="26.25" customHeight="1">
      <c r="A125" s="87" t="s">
        <v>661</v>
      </c>
      <c r="B125" s="87" t="s">
        <v>662</v>
      </c>
      <c r="C125" s="12" t="s">
        <v>313</v>
      </c>
      <c r="D125" s="209">
        <v>10.35</v>
      </c>
      <c r="E125" s="210"/>
      <c r="F125" s="13">
        <v>48127.5</v>
      </c>
      <c r="G125" s="12" t="s">
        <v>986</v>
      </c>
      <c r="H125" s="12">
        <v>0</v>
      </c>
      <c r="I125" s="88">
        <v>0</v>
      </c>
      <c r="J125" s="13">
        <v>0</v>
      </c>
      <c r="K125" s="12">
        <v>0</v>
      </c>
      <c r="L125" s="88">
        <v>0</v>
      </c>
      <c r="M125" s="13">
        <v>0</v>
      </c>
      <c r="N125" s="12">
        <v>0</v>
      </c>
      <c r="O125" s="88">
        <v>0</v>
      </c>
      <c r="P125" s="13">
        <v>0</v>
      </c>
      <c r="Q125" s="12">
        <v>0</v>
      </c>
    </row>
    <row r="126" spans="1:17" ht="26.25" customHeight="1">
      <c r="A126" s="87" t="s">
        <v>661</v>
      </c>
      <c r="B126" s="87" t="s">
        <v>662</v>
      </c>
      <c r="C126" s="12">
        <v>0</v>
      </c>
      <c r="D126" s="209">
        <v>0</v>
      </c>
      <c r="E126" s="210"/>
      <c r="F126" s="13">
        <v>0</v>
      </c>
      <c r="G126" s="12">
        <v>0</v>
      </c>
      <c r="H126" s="12">
        <v>0</v>
      </c>
      <c r="I126" s="88">
        <v>0</v>
      </c>
      <c r="J126" s="13">
        <v>0</v>
      </c>
      <c r="K126" s="12">
        <v>0</v>
      </c>
      <c r="L126" s="88">
        <v>0</v>
      </c>
      <c r="M126" s="13">
        <v>0</v>
      </c>
      <c r="N126" s="12" t="s">
        <v>313</v>
      </c>
      <c r="O126" s="88">
        <v>18.190000000000001</v>
      </c>
      <c r="P126" s="13">
        <v>84583.5</v>
      </c>
      <c r="Q126" s="12" t="s">
        <v>197</v>
      </c>
    </row>
    <row r="127" spans="1:17" ht="18.2" customHeight="1">
      <c r="A127" s="87" t="s">
        <v>150</v>
      </c>
      <c r="B127" s="87" t="s">
        <v>987</v>
      </c>
      <c r="C127" s="12" t="s">
        <v>900</v>
      </c>
      <c r="D127" s="209">
        <v>110</v>
      </c>
      <c r="E127" s="210"/>
      <c r="F127" s="13">
        <v>55000</v>
      </c>
      <c r="G127" s="12" t="s">
        <v>988</v>
      </c>
      <c r="H127" s="12">
        <v>0</v>
      </c>
      <c r="I127" s="88">
        <v>0</v>
      </c>
      <c r="J127" s="13">
        <v>0</v>
      </c>
      <c r="K127" s="12">
        <v>0</v>
      </c>
      <c r="L127" s="88">
        <v>0</v>
      </c>
      <c r="M127" s="13">
        <v>0</v>
      </c>
      <c r="N127" s="12">
        <v>0</v>
      </c>
      <c r="O127" s="88">
        <v>0</v>
      </c>
      <c r="P127" s="13">
        <v>0</v>
      </c>
      <c r="Q127" s="12">
        <v>0</v>
      </c>
    </row>
    <row r="128" spans="1:17" ht="26.25" customHeight="1">
      <c r="A128" s="87" t="s">
        <v>552</v>
      </c>
      <c r="B128" s="87" t="s">
        <v>553</v>
      </c>
      <c r="C128" s="12" t="s">
        <v>468</v>
      </c>
      <c r="D128" s="209">
        <v>22.01</v>
      </c>
      <c r="E128" s="210"/>
      <c r="F128" s="13">
        <v>92111.85</v>
      </c>
      <c r="G128" s="12" t="s">
        <v>747</v>
      </c>
      <c r="H128" s="12">
        <v>0</v>
      </c>
      <c r="I128" s="88">
        <v>0</v>
      </c>
      <c r="J128" s="13">
        <v>0</v>
      </c>
      <c r="K128" s="12">
        <v>0</v>
      </c>
      <c r="L128" s="88">
        <v>0</v>
      </c>
      <c r="M128" s="13">
        <v>0</v>
      </c>
      <c r="N128" s="12" t="s">
        <v>468</v>
      </c>
      <c r="O128" s="88">
        <v>22.5</v>
      </c>
      <c r="P128" s="13">
        <v>94162.5</v>
      </c>
      <c r="Q128" s="12" t="s">
        <v>557</v>
      </c>
    </row>
    <row r="129" spans="1:17" ht="11.1" customHeight="1">
      <c r="A129" s="87" t="s">
        <v>989</v>
      </c>
      <c r="B129" s="87" t="s">
        <v>990</v>
      </c>
      <c r="C129" s="12" t="s">
        <v>951</v>
      </c>
      <c r="D129" s="209">
        <v>3.3</v>
      </c>
      <c r="E129" s="210"/>
      <c r="F129" s="13">
        <v>538972.5</v>
      </c>
      <c r="G129" s="12" t="s">
        <v>991</v>
      </c>
      <c r="H129" s="12">
        <v>0</v>
      </c>
      <c r="I129" s="88">
        <v>0</v>
      </c>
      <c r="J129" s="13">
        <v>0</v>
      </c>
      <c r="K129" s="12">
        <v>163325</v>
      </c>
      <c r="L129" s="88">
        <v>6.42</v>
      </c>
      <c r="M129" s="13">
        <v>1048546.5</v>
      </c>
      <c r="N129" s="12">
        <v>0</v>
      </c>
      <c r="O129" s="88">
        <v>0</v>
      </c>
      <c r="P129" s="13">
        <v>0</v>
      </c>
      <c r="Q129" s="12">
        <v>0</v>
      </c>
    </row>
    <row r="130" spans="1:17" ht="18.2" customHeight="1">
      <c r="A130" s="87" t="s">
        <v>177</v>
      </c>
      <c r="B130" s="87" t="s">
        <v>178</v>
      </c>
      <c r="C130" s="12">
        <v>0</v>
      </c>
      <c r="D130" s="209">
        <v>0</v>
      </c>
      <c r="E130" s="210"/>
      <c r="F130" s="13">
        <v>0</v>
      </c>
      <c r="G130" s="12">
        <v>0</v>
      </c>
      <c r="H130" s="12">
        <v>347220</v>
      </c>
      <c r="I130" s="88">
        <v>3.93</v>
      </c>
      <c r="J130" s="13">
        <v>1364564.76</v>
      </c>
      <c r="K130" s="12">
        <v>0</v>
      </c>
      <c r="L130" s="88">
        <v>0</v>
      </c>
      <c r="M130" s="13">
        <v>0</v>
      </c>
      <c r="N130" s="12" t="s">
        <v>992</v>
      </c>
      <c r="O130" s="88">
        <v>3.2</v>
      </c>
      <c r="P130" s="13">
        <v>1111104</v>
      </c>
      <c r="Q130" s="12" t="s">
        <v>183</v>
      </c>
    </row>
    <row r="131" spans="1:17" ht="18.2" customHeight="1">
      <c r="A131" s="87" t="s">
        <v>700</v>
      </c>
      <c r="B131" s="87" t="s">
        <v>701</v>
      </c>
      <c r="C131" s="12">
        <v>0</v>
      </c>
      <c r="D131" s="209">
        <v>0</v>
      </c>
      <c r="E131" s="210"/>
      <c r="F131" s="13">
        <v>0</v>
      </c>
      <c r="G131" s="12">
        <v>0</v>
      </c>
      <c r="H131" s="12">
        <v>37000</v>
      </c>
      <c r="I131" s="88">
        <v>4.75</v>
      </c>
      <c r="J131" s="13">
        <v>175750</v>
      </c>
      <c r="K131" s="12">
        <v>0</v>
      </c>
      <c r="L131" s="88">
        <v>0</v>
      </c>
      <c r="M131" s="13">
        <v>0</v>
      </c>
      <c r="N131" s="12">
        <v>0</v>
      </c>
      <c r="O131" s="88">
        <v>0</v>
      </c>
      <c r="P131" s="13">
        <v>0</v>
      </c>
      <c r="Q131" s="12">
        <v>0</v>
      </c>
    </row>
    <row r="132" spans="1:17" ht="18.2" customHeight="1">
      <c r="A132" s="87" t="s">
        <v>700</v>
      </c>
      <c r="B132" s="87" t="s">
        <v>701</v>
      </c>
      <c r="C132" s="12">
        <v>0</v>
      </c>
      <c r="D132" s="209">
        <v>0</v>
      </c>
      <c r="E132" s="210"/>
      <c r="F132" s="13">
        <v>0</v>
      </c>
      <c r="G132" s="12">
        <v>0</v>
      </c>
      <c r="H132" s="12">
        <v>0</v>
      </c>
      <c r="I132" s="88">
        <v>0</v>
      </c>
      <c r="J132" s="13">
        <v>0</v>
      </c>
      <c r="K132" s="12">
        <v>0</v>
      </c>
      <c r="L132" s="88">
        <v>0</v>
      </c>
      <c r="M132" s="13">
        <v>0</v>
      </c>
      <c r="N132" s="12" t="s">
        <v>704</v>
      </c>
      <c r="O132" s="88">
        <v>5.75</v>
      </c>
      <c r="P132" s="13">
        <v>212750</v>
      </c>
      <c r="Q132" s="12" t="s">
        <v>706</v>
      </c>
    </row>
    <row r="133" spans="1:17" ht="11.1" customHeight="1">
      <c r="A133" s="87" t="s">
        <v>388</v>
      </c>
      <c r="B133" s="87" t="s">
        <v>389</v>
      </c>
      <c r="C133" s="12">
        <v>0</v>
      </c>
      <c r="D133" s="209">
        <v>0</v>
      </c>
      <c r="E133" s="210"/>
      <c r="F133" s="13">
        <v>0</v>
      </c>
      <c r="G133" s="12">
        <v>0</v>
      </c>
      <c r="H133" s="12">
        <v>2700</v>
      </c>
      <c r="I133" s="88">
        <v>148</v>
      </c>
      <c r="J133" s="13">
        <v>399600</v>
      </c>
      <c r="K133" s="12">
        <v>0</v>
      </c>
      <c r="L133" s="88">
        <v>0</v>
      </c>
      <c r="M133" s="13">
        <v>0</v>
      </c>
      <c r="N133" s="12" t="s">
        <v>993</v>
      </c>
      <c r="O133" s="88">
        <v>147.80000000000001</v>
      </c>
      <c r="P133" s="13">
        <v>399060</v>
      </c>
      <c r="Q133" s="12" t="s">
        <v>394</v>
      </c>
    </row>
    <row r="134" spans="1:17" ht="11.1" customHeight="1">
      <c r="A134" s="87" t="s">
        <v>573</v>
      </c>
      <c r="B134" s="87" t="s">
        <v>574</v>
      </c>
      <c r="C134" s="12">
        <v>0</v>
      </c>
      <c r="D134" s="209">
        <v>0</v>
      </c>
      <c r="E134" s="210"/>
      <c r="F134" s="13">
        <v>0</v>
      </c>
      <c r="G134" s="12">
        <v>0</v>
      </c>
      <c r="H134" s="12">
        <v>5300</v>
      </c>
      <c r="I134" s="88">
        <v>28.6</v>
      </c>
      <c r="J134" s="13">
        <v>151580</v>
      </c>
      <c r="K134" s="12">
        <v>0</v>
      </c>
      <c r="L134" s="88">
        <v>0</v>
      </c>
      <c r="M134" s="13">
        <v>0</v>
      </c>
      <c r="N134" s="12" t="s">
        <v>994</v>
      </c>
      <c r="O134" s="88">
        <v>28.8</v>
      </c>
      <c r="P134" s="13">
        <v>152640</v>
      </c>
      <c r="Q134" s="12" t="s">
        <v>579</v>
      </c>
    </row>
    <row r="135" spans="1:17" ht="18.2" customHeight="1">
      <c r="A135" s="87" t="s">
        <v>513</v>
      </c>
      <c r="B135" s="87" t="s">
        <v>514</v>
      </c>
      <c r="C135" s="12">
        <v>0</v>
      </c>
      <c r="D135" s="209">
        <v>0</v>
      </c>
      <c r="E135" s="210"/>
      <c r="F135" s="13">
        <v>0</v>
      </c>
      <c r="G135" s="12">
        <v>0</v>
      </c>
      <c r="H135" s="12">
        <v>28800</v>
      </c>
      <c r="I135" s="88">
        <v>24.136600000000001</v>
      </c>
      <c r="J135" s="13">
        <v>695134.44</v>
      </c>
      <c r="K135" s="12">
        <v>0</v>
      </c>
      <c r="L135" s="88">
        <v>0</v>
      </c>
      <c r="M135" s="13">
        <v>0</v>
      </c>
      <c r="N135" s="12" t="s">
        <v>517</v>
      </c>
      <c r="O135" s="88">
        <v>25.9254</v>
      </c>
      <c r="P135" s="13">
        <v>746651.52</v>
      </c>
      <c r="Q135" s="12" t="s">
        <v>519</v>
      </c>
    </row>
    <row r="136" spans="1:17" ht="42.2" customHeight="1">
      <c r="A136" s="87" t="s">
        <v>713</v>
      </c>
      <c r="B136" s="87" t="s">
        <v>714</v>
      </c>
      <c r="C136" s="12" t="s">
        <v>84</v>
      </c>
      <c r="D136" s="209">
        <v>0.92500000000000004</v>
      </c>
      <c r="E136" s="210"/>
      <c r="F136" s="13">
        <v>950.9</v>
      </c>
      <c r="G136" s="12" t="s">
        <v>84</v>
      </c>
      <c r="H136" s="12">
        <v>0</v>
      </c>
      <c r="I136" s="88">
        <v>0</v>
      </c>
      <c r="J136" s="13">
        <v>0</v>
      </c>
      <c r="K136" s="12">
        <v>0</v>
      </c>
      <c r="L136" s="88">
        <v>0</v>
      </c>
      <c r="M136" s="13">
        <v>0</v>
      </c>
      <c r="N136" s="12" t="s">
        <v>84</v>
      </c>
      <c r="O136" s="88">
        <v>0.98499999999999999</v>
      </c>
      <c r="P136" s="13">
        <v>1012.58</v>
      </c>
      <c r="Q136" s="12" t="s">
        <v>84</v>
      </c>
    </row>
    <row r="137" spans="1:17" ht="18.2" customHeight="1">
      <c r="A137" s="87" t="s">
        <v>719</v>
      </c>
      <c r="B137" s="87" t="s">
        <v>720</v>
      </c>
      <c r="C137" s="12" t="s">
        <v>723</v>
      </c>
      <c r="D137" s="209">
        <v>104.13120000000001</v>
      </c>
      <c r="E137" s="210"/>
      <c r="F137" s="13">
        <v>10725.51</v>
      </c>
      <c r="G137" s="12" t="s">
        <v>319</v>
      </c>
      <c r="H137" s="12">
        <v>0</v>
      </c>
      <c r="I137" s="88">
        <v>0</v>
      </c>
      <c r="J137" s="13">
        <v>0</v>
      </c>
      <c r="K137" s="12">
        <v>0</v>
      </c>
      <c r="L137" s="88">
        <v>0</v>
      </c>
      <c r="M137" s="13">
        <v>0</v>
      </c>
      <c r="N137" s="12" t="s">
        <v>723</v>
      </c>
      <c r="O137" s="88">
        <v>104.2955</v>
      </c>
      <c r="P137" s="13">
        <v>10742.44</v>
      </c>
      <c r="Q137" s="12" t="s">
        <v>319</v>
      </c>
    </row>
    <row r="138" spans="1:17" ht="18.2" customHeight="1">
      <c r="A138" s="87" t="s">
        <v>719</v>
      </c>
      <c r="B138" s="87" t="s">
        <v>726</v>
      </c>
      <c r="C138" s="12" t="s">
        <v>723</v>
      </c>
      <c r="D138" s="209">
        <v>104.2623</v>
      </c>
      <c r="E138" s="210"/>
      <c r="F138" s="13">
        <v>10739.02</v>
      </c>
      <c r="G138" s="12" t="s">
        <v>319</v>
      </c>
      <c r="H138" s="12">
        <v>0</v>
      </c>
      <c r="I138" s="88">
        <v>0</v>
      </c>
      <c r="J138" s="13">
        <v>0</v>
      </c>
      <c r="K138" s="12">
        <v>0</v>
      </c>
      <c r="L138" s="88">
        <v>0</v>
      </c>
      <c r="M138" s="13">
        <v>0</v>
      </c>
      <c r="N138" s="12" t="s">
        <v>723</v>
      </c>
      <c r="O138" s="88">
        <v>104.2955</v>
      </c>
      <c r="P138" s="13">
        <v>10742.44</v>
      </c>
      <c r="Q138" s="12" t="s">
        <v>319</v>
      </c>
    </row>
    <row r="139" spans="1:17" ht="18.2" customHeight="1">
      <c r="A139" s="87" t="s">
        <v>719</v>
      </c>
      <c r="B139" s="87" t="s">
        <v>728</v>
      </c>
      <c r="C139" s="12" t="s">
        <v>723</v>
      </c>
      <c r="D139" s="209">
        <v>104.2623</v>
      </c>
      <c r="E139" s="210"/>
      <c r="F139" s="13">
        <v>10739.02</v>
      </c>
      <c r="G139" s="12" t="s">
        <v>319</v>
      </c>
      <c r="H139" s="12">
        <v>0</v>
      </c>
      <c r="I139" s="88">
        <v>0</v>
      </c>
      <c r="J139" s="13">
        <v>0</v>
      </c>
      <c r="K139" s="12">
        <v>0</v>
      </c>
      <c r="L139" s="88">
        <v>0</v>
      </c>
      <c r="M139" s="13">
        <v>0</v>
      </c>
      <c r="N139" s="12" t="s">
        <v>723</v>
      </c>
      <c r="O139" s="88">
        <v>104.31740000000001</v>
      </c>
      <c r="P139" s="13">
        <v>10744.69</v>
      </c>
      <c r="Q139" s="12" t="s">
        <v>319</v>
      </c>
    </row>
    <row r="140" spans="1:17" ht="18.2" customHeight="1">
      <c r="A140" s="87" t="s">
        <v>719</v>
      </c>
      <c r="B140" s="87" t="s">
        <v>730</v>
      </c>
      <c r="C140" s="12" t="s">
        <v>732</v>
      </c>
      <c r="D140" s="209">
        <v>104.2623</v>
      </c>
      <c r="E140" s="210"/>
      <c r="F140" s="13">
        <v>10739.02</v>
      </c>
      <c r="G140" s="12" t="s">
        <v>319</v>
      </c>
      <c r="H140" s="12">
        <v>0</v>
      </c>
      <c r="I140" s="88">
        <v>0</v>
      </c>
      <c r="J140" s="13">
        <v>0</v>
      </c>
      <c r="K140" s="12">
        <v>0</v>
      </c>
      <c r="L140" s="88">
        <v>0</v>
      </c>
      <c r="M140" s="13">
        <v>0</v>
      </c>
      <c r="N140" s="12" t="s">
        <v>732</v>
      </c>
      <c r="O140" s="88">
        <v>104.31740000000001</v>
      </c>
      <c r="P140" s="13">
        <v>10744.69</v>
      </c>
      <c r="Q140" s="12" t="s">
        <v>319</v>
      </c>
    </row>
    <row r="141" spans="1:17" ht="18.2" customHeight="1">
      <c r="A141" s="87" t="s">
        <v>734</v>
      </c>
      <c r="B141" s="87" t="s">
        <v>735</v>
      </c>
      <c r="C141" s="12" t="s">
        <v>541</v>
      </c>
      <c r="D141" s="209">
        <v>106.5535</v>
      </c>
      <c r="E141" s="210"/>
      <c r="F141" s="13">
        <v>4262.1400000000003</v>
      </c>
      <c r="G141" s="12" t="s">
        <v>298</v>
      </c>
      <c r="H141" s="12">
        <v>20</v>
      </c>
      <c r="I141" s="88">
        <v>104.98650000000001</v>
      </c>
      <c r="J141" s="13">
        <v>2099.73</v>
      </c>
      <c r="K141" s="12">
        <v>0</v>
      </c>
      <c r="L141" s="88">
        <v>0</v>
      </c>
      <c r="M141" s="13">
        <v>0</v>
      </c>
      <c r="N141" s="12" t="s">
        <v>995</v>
      </c>
      <c r="O141" s="88">
        <v>107.0577</v>
      </c>
      <c r="P141" s="13">
        <v>6423.46</v>
      </c>
      <c r="Q141" s="12" t="s">
        <v>504</v>
      </c>
    </row>
    <row r="142" spans="1:17" ht="18.2" customHeight="1">
      <c r="A142" s="87" t="s">
        <v>734</v>
      </c>
      <c r="B142" s="87" t="s">
        <v>740</v>
      </c>
      <c r="C142" s="12" t="s">
        <v>541</v>
      </c>
      <c r="D142" s="209">
        <v>106.5535</v>
      </c>
      <c r="E142" s="210"/>
      <c r="F142" s="13">
        <v>4262.1400000000003</v>
      </c>
      <c r="G142" s="12" t="s">
        <v>298</v>
      </c>
      <c r="H142" s="12">
        <v>20</v>
      </c>
      <c r="I142" s="88">
        <v>104.98650000000001</v>
      </c>
      <c r="J142" s="13">
        <v>2099.73</v>
      </c>
      <c r="K142" s="12">
        <v>0</v>
      </c>
      <c r="L142" s="88">
        <v>0</v>
      </c>
      <c r="M142" s="13">
        <v>0</v>
      </c>
      <c r="N142" s="12" t="s">
        <v>995</v>
      </c>
      <c r="O142" s="88">
        <v>107.0577</v>
      </c>
      <c r="P142" s="13">
        <v>6423.46</v>
      </c>
      <c r="Q142" s="12" t="s">
        <v>504</v>
      </c>
    </row>
    <row r="143" spans="1:17" ht="18.2" customHeight="1">
      <c r="A143" s="87" t="s">
        <v>734</v>
      </c>
      <c r="B143" s="87" t="s">
        <v>742</v>
      </c>
      <c r="C143" s="12" t="s">
        <v>541</v>
      </c>
      <c r="D143" s="209">
        <v>106.5535</v>
      </c>
      <c r="E143" s="210"/>
      <c r="F143" s="13">
        <v>4262.1400000000003</v>
      </c>
      <c r="G143" s="12" t="s">
        <v>298</v>
      </c>
      <c r="H143" s="12">
        <v>20</v>
      </c>
      <c r="I143" s="88">
        <v>104.98650000000001</v>
      </c>
      <c r="J143" s="13">
        <v>2099.73</v>
      </c>
      <c r="K143" s="12">
        <v>0</v>
      </c>
      <c r="L143" s="88">
        <v>0</v>
      </c>
      <c r="M143" s="13">
        <v>0</v>
      </c>
      <c r="N143" s="12" t="s">
        <v>995</v>
      </c>
      <c r="O143" s="88">
        <v>107.0577</v>
      </c>
      <c r="P143" s="13">
        <v>6423.46</v>
      </c>
      <c r="Q143" s="12" t="s">
        <v>504</v>
      </c>
    </row>
    <row r="144" spans="1:17" ht="18.2" customHeight="1">
      <c r="A144" s="87" t="s">
        <v>734</v>
      </c>
      <c r="B144" s="87" t="s">
        <v>744</v>
      </c>
      <c r="C144" s="12" t="s">
        <v>541</v>
      </c>
      <c r="D144" s="209">
        <v>106.5535</v>
      </c>
      <c r="E144" s="210"/>
      <c r="F144" s="13">
        <v>4262.1400000000003</v>
      </c>
      <c r="G144" s="12" t="s">
        <v>298</v>
      </c>
      <c r="H144" s="12">
        <v>20</v>
      </c>
      <c r="I144" s="88">
        <v>104.98650000000001</v>
      </c>
      <c r="J144" s="13">
        <v>2099.73</v>
      </c>
      <c r="K144" s="12">
        <v>0</v>
      </c>
      <c r="L144" s="88">
        <v>0</v>
      </c>
      <c r="M144" s="13">
        <v>0</v>
      </c>
      <c r="N144" s="12" t="s">
        <v>995</v>
      </c>
      <c r="O144" s="88">
        <v>107.0577</v>
      </c>
      <c r="P144" s="13">
        <v>6423.46</v>
      </c>
      <c r="Q144" s="12" t="s">
        <v>504</v>
      </c>
    </row>
    <row r="145" spans="1:17" ht="18.2" customHeight="1">
      <c r="A145" s="87" t="s">
        <v>734</v>
      </c>
      <c r="B145" s="87" t="s">
        <v>746</v>
      </c>
      <c r="C145" s="12" t="s">
        <v>541</v>
      </c>
      <c r="D145" s="209">
        <v>106.5535</v>
      </c>
      <c r="E145" s="210"/>
      <c r="F145" s="13">
        <v>4262.1400000000003</v>
      </c>
      <c r="G145" s="12" t="s">
        <v>298</v>
      </c>
      <c r="H145" s="12">
        <v>20</v>
      </c>
      <c r="I145" s="88">
        <v>104.98650000000001</v>
      </c>
      <c r="J145" s="13">
        <v>2099.73</v>
      </c>
      <c r="K145" s="12">
        <v>0</v>
      </c>
      <c r="L145" s="88">
        <v>0</v>
      </c>
      <c r="M145" s="13">
        <v>0</v>
      </c>
      <c r="N145" s="12" t="s">
        <v>995</v>
      </c>
      <c r="O145" s="88">
        <v>107.0577</v>
      </c>
      <c r="P145" s="13">
        <v>6423.46</v>
      </c>
      <c r="Q145" s="12" t="s">
        <v>504</v>
      </c>
    </row>
    <row r="146" spans="1:17" ht="18.2" customHeight="1">
      <c r="A146" s="87" t="s">
        <v>751</v>
      </c>
      <c r="B146" s="87" t="s">
        <v>752</v>
      </c>
      <c r="C146" s="12" t="s">
        <v>996</v>
      </c>
      <c r="D146" s="209">
        <v>8.4257000000000009</v>
      </c>
      <c r="E146" s="210"/>
      <c r="F146" s="13">
        <v>855927.72</v>
      </c>
      <c r="G146" s="12" t="s">
        <v>997</v>
      </c>
      <c r="H146" s="12">
        <v>25182.085999999999</v>
      </c>
      <c r="I146" s="88">
        <v>7.7435999999999998</v>
      </c>
      <c r="J146" s="13">
        <v>195000</v>
      </c>
      <c r="K146" s="12">
        <v>16174.53</v>
      </c>
      <c r="L146" s="88">
        <v>7.7282000000000002</v>
      </c>
      <c r="M146" s="13">
        <v>125000</v>
      </c>
      <c r="N146" s="12" t="s">
        <v>998</v>
      </c>
      <c r="O146" s="88">
        <v>8.5124999999999993</v>
      </c>
      <c r="P146" s="13">
        <v>941422.15</v>
      </c>
      <c r="Q146" s="12" t="s">
        <v>757</v>
      </c>
    </row>
    <row r="147" spans="1:17" ht="0.2" customHeight="1"/>
    <row r="148" spans="1:17" ht="11.1" customHeight="1">
      <c r="A148" s="211" t="s">
        <v>50</v>
      </c>
      <c r="B148" s="211" t="s">
        <v>881</v>
      </c>
      <c r="C148" s="214" t="s">
        <v>882</v>
      </c>
      <c r="D148" s="215"/>
      <c r="E148" s="215"/>
      <c r="F148" s="215"/>
      <c r="G148" s="216"/>
      <c r="H148" s="143" t="s">
        <v>883</v>
      </c>
      <c r="I148" s="220"/>
      <c r="J148" s="220"/>
      <c r="K148" s="220"/>
      <c r="L148" s="220"/>
      <c r="M148" s="144"/>
      <c r="N148" s="214" t="s">
        <v>884</v>
      </c>
      <c r="O148" s="215"/>
      <c r="P148" s="215"/>
      <c r="Q148" s="216"/>
    </row>
    <row r="149" spans="1:17" ht="11.1" customHeight="1">
      <c r="A149" s="212"/>
      <c r="B149" s="212"/>
      <c r="C149" s="217"/>
      <c r="D149" s="218"/>
      <c r="E149" s="218"/>
      <c r="F149" s="218"/>
      <c r="G149" s="219"/>
      <c r="H149" s="143" t="s">
        <v>885</v>
      </c>
      <c r="I149" s="220"/>
      <c r="J149" s="144"/>
      <c r="K149" s="143" t="s">
        <v>886</v>
      </c>
      <c r="L149" s="220"/>
      <c r="M149" s="144"/>
      <c r="N149" s="217"/>
      <c r="O149" s="218"/>
      <c r="P149" s="218"/>
      <c r="Q149" s="219"/>
    </row>
    <row r="150" spans="1:17" ht="26.25" customHeight="1">
      <c r="A150" s="213"/>
      <c r="B150" s="213"/>
      <c r="C150" s="86" t="s">
        <v>887</v>
      </c>
      <c r="D150" s="221" t="s">
        <v>888</v>
      </c>
      <c r="E150" s="222"/>
      <c r="F150" s="86" t="s">
        <v>889</v>
      </c>
      <c r="G150" s="86" t="s">
        <v>890</v>
      </c>
      <c r="H150" s="86" t="s">
        <v>891</v>
      </c>
      <c r="I150" s="86" t="s">
        <v>892</v>
      </c>
      <c r="J150" s="86" t="s">
        <v>893</v>
      </c>
      <c r="K150" s="86" t="s">
        <v>891</v>
      </c>
      <c r="L150" s="86" t="s">
        <v>892</v>
      </c>
      <c r="M150" s="86" t="s">
        <v>893</v>
      </c>
      <c r="N150" s="86" t="s">
        <v>887</v>
      </c>
      <c r="O150" s="86" t="s">
        <v>888</v>
      </c>
      <c r="P150" s="86" t="s">
        <v>889</v>
      </c>
      <c r="Q150" s="86" t="s">
        <v>890</v>
      </c>
    </row>
    <row r="151" spans="1:17" ht="19.5" customHeight="1">
      <c r="A151" s="87" t="s">
        <v>766</v>
      </c>
      <c r="B151" s="87" t="s">
        <v>767</v>
      </c>
      <c r="C151" s="12" t="s">
        <v>999</v>
      </c>
      <c r="D151" s="209">
        <v>2.1600999999999999</v>
      </c>
      <c r="E151" s="210"/>
      <c r="F151" s="13">
        <v>753790.75</v>
      </c>
      <c r="G151" s="12" t="s">
        <v>570</v>
      </c>
      <c r="H151" s="12">
        <v>100978.717</v>
      </c>
      <c r="I151" s="88">
        <v>1.9311</v>
      </c>
      <c r="J151" s="13">
        <v>195000</v>
      </c>
      <c r="K151" s="12">
        <v>64619.519999999997</v>
      </c>
      <c r="L151" s="88">
        <v>1.9343999999999999</v>
      </c>
      <c r="M151" s="13">
        <v>125000</v>
      </c>
      <c r="N151" s="12" t="s">
        <v>1000</v>
      </c>
      <c r="O151" s="88">
        <v>2.0710000000000002</v>
      </c>
      <c r="P151" s="13">
        <v>797998.22</v>
      </c>
      <c r="Q151" s="12" t="s">
        <v>1001</v>
      </c>
    </row>
    <row r="152" spans="1:17" ht="18.2" customHeight="1">
      <c r="A152" s="87" t="s">
        <v>759</v>
      </c>
      <c r="B152" s="87" t="s">
        <v>760</v>
      </c>
      <c r="C152" s="12" t="s">
        <v>1002</v>
      </c>
      <c r="D152" s="209">
        <v>10.7438</v>
      </c>
      <c r="E152" s="210"/>
      <c r="F152" s="13">
        <v>227265.93</v>
      </c>
      <c r="G152" s="12" t="s">
        <v>497</v>
      </c>
      <c r="H152" s="12">
        <v>927.30799999999999</v>
      </c>
      <c r="I152" s="88">
        <v>10.783899999999999</v>
      </c>
      <c r="J152" s="13">
        <v>10000</v>
      </c>
      <c r="K152" s="12">
        <v>0</v>
      </c>
      <c r="L152" s="88">
        <v>0</v>
      </c>
      <c r="M152" s="13">
        <v>0</v>
      </c>
      <c r="N152" s="12" t="s">
        <v>1003</v>
      </c>
      <c r="O152" s="88">
        <v>10.807399999999999</v>
      </c>
      <c r="P152" s="13">
        <v>238633.07</v>
      </c>
      <c r="Q152" s="12" t="s">
        <v>242</v>
      </c>
    </row>
    <row r="153" spans="1:17" ht="18.2" customHeight="1">
      <c r="A153" s="87" t="s">
        <v>1004</v>
      </c>
      <c r="B153" s="87" t="s">
        <v>1005</v>
      </c>
      <c r="C153" s="12" t="s">
        <v>1006</v>
      </c>
      <c r="D153" s="209">
        <v>160.48920000000001</v>
      </c>
      <c r="E153" s="210"/>
      <c r="F153" s="13">
        <v>551243.65</v>
      </c>
      <c r="G153" s="12" t="s">
        <v>527</v>
      </c>
      <c r="H153" s="12">
        <v>0</v>
      </c>
      <c r="I153" s="88">
        <v>0</v>
      </c>
      <c r="J153" s="13">
        <v>0</v>
      </c>
      <c r="K153" s="12">
        <v>3434.7710000000002</v>
      </c>
      <c r="L153" s="88">
        <v>156.46440000000001</v>
      </c>
      <c r="M153" s="13">
        <v>537419.38</v>
      </c>
      <c r="N153" s="12">
        <v>0</v>
      </c>
      <c r="O153" s="88">
        <v>0</v>
      </c>
      <c r="P153" s="13">
        <v>0</v>
      </c>
      <c r="Q153" s="12">
        <v>0</v>
      </c>
    </row>
    <row r="154" spans="1:17" ht="13.7" customHeight="1">
      <c r="A154" s="208">
        <v>39866672.340000004</v>
      </c>
      <c r="B154" s="140"/>
      <c r="C154" s="140"/>
      <c r="D154" s="140"/>
      <c r="E154" s="140"/>
      <c r="F154" s="141"/>
      <c r="G154" s="15">
        <v>0</v>
      </c>
      <c r="H154" s="208">
        <v>5165021.5599999996</v>
      </c>
      <c r="I154" s="140"/>
      <c r="J154" s="141"/>
      <c r="K154" s="208">
        <v>5779399.9400000004</v>
      </c>
      <c r="L154" s="140"/>
      <c r="M154" s="141"/>
      <c r="N154" s="208">
        <v>33681507.640000001</v>
      </c>
      <c r="O154" s="140"/>
      <c r="P154" s="141"/>
      <c r="Q154" s="15">
        <v>0</v>
      </c>
    </row>
    <row r="156" spans="1:17" ht="15" customHeight="1">
      <c r="M156" s="89"/>
    </row>
    <row r="157" spans="1:17" ht="15" customHeight="1">
      <c r="M157" s="89"/>
    </row>
    <row r="158" spans="1:17" ht="15" customHeight="1">
      <c r="M158" s="71"/>
    </row>
  </sheetData>
  <mergeCells count="195">
    <mergeCell ref="A1:D1"/>
    <mergeCell ref="E1:M1"/>
    <mergeCell ref="N1:Q1"/>
    <mergeCell ref="A2:D2"/>
    <mergeCell ref="E2:M2"/>
    <mergeCell ref="N2:Q2"/>
    <mergeCell ref="A5:D5"/>
    <mergeCell ref="E5:M5"/>
    <mergeCell ref="N5:Q5"/>
    <mergeCell ref="A6:D6"/>
    <mergeCell ref="E6:M6"/>
    <mergeCell ref="N6:Q6"/>
    <mergeCell ref="A3:D3"/>
    <mergeCell ref="E3:M3"/>
    <mergeCell ref="N3:Q3"/>
    <mergeCell ref="A4:D4"/>
    <mergeCell ref="E4:M4"/>
    <mergeCell ref="N4:Q4"/>
    <mergeCell ref="A7:D7"/>
    <mergeCell ref="E7:M7"/>
    <mergeCell ref="N7:Q7"/>
    <mergeCell ref="A8:Q8"/>
    <mergeCell ref="A9:Q9"/>
    <mergeCell ref="A11:A13"/>
    <mergeCell ref="B11:B13"/>
    <mergeCell ref="C11:G12"/>
    <mergeCell ref="H11:M11"/>
    <mergeCell ref="N11:Q12"/>
    <mergeCell ref="D17:E17"/>
    <mergeCell ref="D18:E18"/>
    <mergeCell ref="D19:E19"/>
    <mergeCell ref="D20:E20"/>
    <mergeCell ref="D21:E21"/>
    <mergeCell ref="D22:E22"/>
    <mergeCell ref="H12:J12"/>
    <mergeCell ref="K12:M12"/>
    <mergeCell ref="D13:E13"/>
    <mergeCell ref="D14:E14"/>
    <mergeCell ref="D15:E15"/>
    <mergeCell ref="D16:E16"/>
    <mergeCell ref="D29:E29"/>
    <mergeCell ref="D30:E30"/>
    <mergeCell ref="D31:E31"/>
    <mergeCell ref="A33:A35"/>
    <mergeCell ref="B33:B35"/>
    <mergeCell ref="C33:G34"/>
    <mergeCell ref="D23:E23"/>
    <mergeCell ref="D24:E24"/>
    <mergeCell ref="D25:E25"/>
    <mergeCell ref="D26:E26"/>
    <mergeCell ref="D27:E27"/>
    <mergeCell ref="D28:E28"/>
    <mergeCell ref="D37:E37"/>
    <mergeCell ref="D38:E38"/>
    <mergeCell ref="D39:E39"/>
    <mergeCell ref="D40:E40"/>
    <mergeCell ref="D41:E41"/>
    <mergeCell ref="D42:E42"/>
    <mergeCell ref="H33:M33"/>
    <mergeCell ref="N33:Q34"/>
    <mergeCell ref="H34:J34"/>
    <mergeCell ref="K34:M34"/>
    <mergeCell ref="D35:E35"/>
    <mergeCell ref="D36:E36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A62:A64"/>
    <mergeCell ref="B62:B64"/>
    <mergeCell ref="C62:G63"/>
    <mergeCell ref="H62:M62"/>
    <mergeCell ref="N62:Q63"/>
    <mergeCell ref="H63:J63"/>
    <mergeCell ref="K63:M63"/>
    <mergeCell ref="D64:E64"/>
    <mergeCell ref="D55:E55"/>
    <mergeCell ref="D56:E56"/>
    <mergeCell ref="D57:E57"/>
    <mergeCell ref="D58:E58"/>
    <mergeCell ref="D59:E59"/>
    <mergeCell ref="D60:E60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89:E89"/>
    <mergeCell ref="A91:A93"/>
    <mergeCell ref="B91:B93"/>
    <mergeCell ref="C91:G92"/>
    <mergeCell ref="H91:M91"/>
    <mergeCell ref="N91:Q92"/>
    <mergeCell ref="H92:J92"/>
    <mergeCell ref="K92:M92"/>
    <mergeCell ref="D93:E93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18:E118"/>
    <mergeCell ref="A120:A122"/>
    <mergeCell ref="B120:B122"/>
    <mergeCell ref="C120:G121"/>
    <mergeCell ref="H120:M120"/>
    <mergeCell ref="N120:Q121"/>
    <mergeCell ref="H121:J121"/>
    <mergeCell ref="K121:M121"/>
    <mergeCell ref="D122:E122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N154:P154"/>
    <mergeCell ref="D151:E151"/>
    <mergeCell ref="D152:E152"/>
    <mergeCell ref="D153:E153"/>
    <mergeCell ref="A154:F154"/>
    <mergeCell ref="H154:J154"/>
    <mergeCell ref="K154:M154"/>
    <mergeCell ref="A148:A150"/>
    <mergeCell ref="B148:B150"/>
    <mergeCell ref="C148:G149"/>
    <mergeCell ref="H148:M148"/>
    <mergeCell ref="N148:Q149"/>
    <mergeCell ref="H149:J149"/>
    <mergeCell ref="K149:M149"/>
    <mergeCell ref="D150:E150"/>
  </mergeCells>
  <pageMargins left="0.39370078740157483" right="0.39370078740157483" top="0.39370078740157483" bottom="0.39370078740157483" header="0.51181102362204722" footer="0.51181102362204722"/>
  <pageSetup scale="85" orientation="landscape" verticalDpi="0" r:id="rId1"/>
  <rowBreaks count="5" manualBreakCount="5">
    <brk id="32" max="16383" man="1"/>
    <brk id="61" max="16383" man="1"/>
    <brk id="90" max="16383" man="1"/>
    <brk id="119" max="16383" man="1"/>
    <brk id="1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21" sqref="F21"/>
    </sheetView>
  </sheetViews>
  <sheetFormatPr defaultRowHeight="15"/>
  <cols>
    <col min="1" max="1" width="40.85546875" customWidth="1"/>
    <col min="2" max="2" width="22" customWidth="1"/>
    <col min="3" max="3" width="17" customWidth="1"/>
    <col min="4" max="4" width="18.28515625" customWidth="1"/>
    <col min="5" max="5" width="17.42578125" customWidth="1"/>
    <col min="6" max="6" width="15.42578125" customWidth="1"/>
    <col min="7" max="7" width="13.42578125" customWidth="1"/>
    <col min="8" max="8" width="12.42578125" customWidth="1"/>
    <col min="9" max="9" width="9.85546875" bestFit="1" customWidth="1"/>
    <col min="10" max="10" width="10.140625" bestFit="1" customWidth="1"/>
    <col min="11" max="11" width="12" customWidth="1"/>
  </cols>
  <sheetData>
    <row r="1" spans="1:9">
      <c r="A1" t="s">
        <v>1034</v>
      </c>
      <c r="B1" s="100" t="s">
        <v>45</v>
      </c>
    </row>
    <row r="2" spans="1:9">
      <c r="A2" t="s">
        <v>783</v>
      </c>
      <c r="B2" s="110">
        <v>4200030730007</v>
      </c>
    </row>
    <row r="3" spans="1:9">
      <c r="A3" t="s">
        <v>784</v>
      </c>
      <c r="B3" s="110">
        <v>4200030490006</v>
      </c>
    </row>
    <row r="5" spans="1:9">
      <c r="E5" s="111" t="s">
        <v>1049</v>
      </c>
    </row>
    <row r="6" spans="1:9" ht="40.5" customHeight="1">
      <c r="A6" s="225" t="s">
        <v>1067</v>
      </c>
      <c r="B6" s="226"/>
      <c r="C6" s="226"/>
      <c r="D6" s="226"/>
      <c r="E6" s="226"/>
    </row>
    <row r="7" spans="1:9">
      <c r="B7" s="112"/>
      <c r="C7" s="112"/>
    </row>
    <row r="9" spans="1:9" ht="45">
      <c r="A9" s="113" t="s">
        <v>1050</v>
      </c>
      <c r="B9" s="113" t="s">
        <v>1051</v>
      </c>
      <c r="C9" s="114" t="s">
        <v>1052</v>
      </c>
      <c r="D9" s="113" t="s">
        <v>1053</v>
      </c>
      <c r="E9" s="114" t="s">
        <v>1054</v>
      </c>
    </row>
    <row r="10" spans="1:9">
      <c r="A10" s="115">
        <v>1</v>
      </c>
      <c r="B10" s="115">
        <v>2</v>
      </c>
      <c r="C10" s="115">
        <v>3</v>
      </c>
      <c r="D10" s="115">
        <v>4</v>
      </c>
      <c r="E10" s="115" t="s">
        <v>1055</v>
      </c>
    </row>
    <row r="11" spans="1:9">
      <c r="A11" s="101" t="s">
        <v>1056</v>
      </c>
      <c r="B11" s="116">
        <v>9502411</v>
      </c>
      <c r="C11" s="117">
        <f>B11/B13</f>
        <v>0.98184055834574357</v>
      </c>
      <c r="D11" s="116">
        <v>76231</v>
      </c>
      <c r="E11" s="118">
        <f>D11/B11</f>
        <v>8.0222798193005963E-3</v>
      </c>
    </row>
    <row r="12" spans="1:9">
      <c r="A12" s="96" t="s">
        <v>1057</v>
      </c>
      <c r="B12" s="119">
        <v>175750</v>
      </c>
      <c r="C12" s="117">
        <f>B12/B13</f>
        <v>1.8159441654256422E-2</v>
      </c>
      <c r="D12" s="119">
        <v>1081</v>
      </c>
      <c r="E12" s="118">
        <f>D12/B12</f>
        <v>6.150782361308677E-3</v>
      </c>
      <c r="F12" s="120"/>
    </row>
    <row r="13" spans="1:9">
      <c r="A13" s="3" t="s">
        <v>1058</v>
      </c>
      <c r="B13" s="119">
        <f>SUM(B11:B12)</f>
        <v>9678161</v>
      </c>
      <c r="C13" s="117">
        <v>1</v>
      </c>
      <c r="D13" s="119">
        <f>SUM(D11:D12)</f>
        <v>77312</v>
      </c>
      <c r="E13" s="121">
        <f>D13/B13</f>
        <v>7.9882944704061029E-3</v>
      </c>
    </row>
    <row r="14" spans="1:9">
      <c r="E14" s="122"/>
    </row>
    <row r="15" spans="1:9">
      <c r="A15" s="123" t="s">
        <v>1059</v>
      </c>
      <c r="B15" s="123"/>
      <c r="C15" s="123"/>
      <c r="D15" s="108"/>
      <c r="E15" s="108"/>
      <c r="F15" s="108"/>
      <c r="G15" s="108"/>
      <c r="H15" s="108"/>
      <c r="I15" s="108"/>
    </row>
    <row r="16" spans="1:9">
      <c r="A16" s="100" t="s">
        <v>1060</v>
      </c>
      <c r="B16" s="100"/>
      <c r="C16" s="124"/>
      <c r="D16" s="108"/>
      <c r="E16" s="108"/>
      <c r="F16" s="108"/>
      <c r="G16" s="108"/>
      <c r="H16" s="108"/>
      <c r="I16" s="108"/>
    </row>
    <row r="17" spans="1:9">
      <c r="A17" s="100" t="s">
        <v>1061</v>
      </c>
      <c r="B17" s="100"/>
      <c r="C17" s="124"/>
      <c r="D17" s="108"/>
      <c r="E17" s="125"/>
      <c r="F17" s="125"/>
      <c r="G17" s="108"/>
      <c r="H17" s="126"/>
      <c r="I17" s="108"/>
    </row>
    <row r="18" spans="1:9">
      <c r="A18" s="100" t="s">
        <v>1062</v>
      </c>
      <c r="B18" s="100"/>
      <c r="C18" s="124"/>
      <c r="D18" s="126"/>
      <c r="E18" s="125"/>
      <c r="F18" s="125"/>
      <c r="G18" s="108"/>
      <c r="H18" s="108"/>
      <c r="I18" s="108"/>
    </row>
    <row r="19" spans="1:9">
      <c r="A19" s="100" t="s">
        <v>1063</v>
      </c>
      <c r="B19" s="100"/>
      <c r="C19" s="124"/>
      <c r="D19" s="108"/>
      <c r="E19" s="125"/>
      <c r="F19" s="126"/>
      <c r="G19" s="108"/>
      <c r="H19" s="108"/>
      <c r="I19" s="108"/>
    </row>
    <row r="20" spans="1:9">
      <c r="A20" s="100" t="s">
        <v>1064</v>
      </c>
      <c r="B20" s="100"/>
      <c r="C20" s="108"/>
      <c r="D20" s="108"/>
      <c r="E20" s="125"/>
      <c r="F20" s="125"/>
      <c r="G20" s="126"/>
      <c r="H20" s="126"/>
      <c r="I20" s="108"/>
    </row>
    <row r="21" spans="1:9">
      <c r="A21" s="100" t="s">
        <v>1065</v>
      </c>
      <c r="B21" s="100"/>
      <c r="C21" s="124"/>
      <c r="D21" s="108"/>
      <c r="E21" s="125"/>
      <c r="F21" s="125"/>
      <c r="G21" s="108"/>
      <c r="H21" s="108"/>
      <c r="I21" s="108"/>
    </row>
    <row r="22" spans="1:9">
      <c r="A22" s="100" t="s">
        <v>1066</v>
      </c>
      <c r="B22" s="100"/>
      <c r="C22" s="124"/>
      <c r="D22" s="108"/>
      <c r="E22" s="125"/>
      <c r="F22" s="125"/>
      <c r="G22" s="126"/>
      <c r="H22" s="108"/>
      <c r="I22" s="108"/>
    </row>
    <row r="23" spans="1:9">
      <c r="C23" s="108"/>
      <c r="D23" s="125"/>
      <c r="E23" s="126"/>
      <c r="F23" s="126"/>
      <c r="G23" s="108"/>
      <c r="H23" s="108"/>
      <c r="I23" s="108"/>
    </row>
    <row r="24" spans="1:9">
      <c r="C24" s="126"/>
      <c r="D24" s="108"/>
      <c r="E24" s="125"/>
      <c r="F24" s="125"/>
    </row>
    <row r="25" spans="1:9">
      <c r="C25" s="108"/>
      <c r="D25" s="108"/>
      <c r="E25" s="125"/>
      <c r="F25" s="126"/>
    </row>
    <row r="26" spans="1:9">
      <c r="C26" s="108"/>
      <c r="D26" s="125"/>
      <c r="E26" s="125"/>
      <c r="F26" s="127"/>
    </row>
    <row r="27" spans="1:9">
      <c r="C27" s="108"/>
      <c r="D27" s="125"/>
      <c r="E27" s="108"/>
      <c r="F27" s="108"/>
    </row>
    <row r="28" spans="1:9">
      <c r="B28" s="128"/>
      <c r="C28" s="126"/>
      <c r="D28" s="126"/>
      <c r="E28" s="126"/>
      <c r="F28" s="126"/>
    </row>
    <row r="29" spans="1:9">
      <c r="B29" s="108"/>
      <c r="C29" s="108"/>
      <c r="D29" s="126"/>
      <c r="E29" s="108"/>
      <c r="F29" s="108"/>
    </row>
    <row r="30" spans="1:9">
      <c r="B30" s="108"/>
      <c r="C30" s="108"/>
      <c r="D30" s="108"/>
      <c r="E30" s="126"/>
      <c r="F30" s="108"/>
      <c r="G30" s="108"/>
    </row>
    <row r="31" spans="1:9">
      <c r="B31" s="126"/>
      <c r="C31" s="126"/>
      <c r="D31" s="108"/>
      <c r="E31" s="108"/>
      <c r="F31" s="108"/>
      <c r="G31" s="108"/>
    </row>
    <row r="32" spans="1:9">
      <c r="B32" s="108"/>
      <c r="C32" s="108"/>
      <c r="D32" s="126"/>
      <c r="E32" s="108"/>
      <c r="F32" s="108"/>
      <c r="G32" s="126"/>
      <c r="H32" s="128"/>
    </row>
    <row r="33" spans="2:7">
      <c r="B33" s="108"/>
      <c r="C33" s="108"/>
      <c r="D33" s="108"/>
      <c r="E33" s="108"/>
      <c r="F33" s="108"/>
      <c r="G33" s="108"/>
    </row>
    <row r="34" spans="2:7">
      <c r="B34" s="108"/>
      <c r="D34" s="126"/>
      <c r="E34" s="126"/>
      <c r="F34" s="108"/>
    </row>
    <row r="35" spans="2:7">
      <c r="B35" s="108"/>
      <c r="D35" s="108"/>
      <c r="E35" s="108"/>
      <c r="F35" s="126"/>
    </row>
    <row r="36" spans="2:7">
      <c r="B36" s="108"/>
      <c r="D36" s="108"/>
      <c r="E36" s="108"/>
    </row>
    <row r="37" spans="2:7">
      <c r="B37" s="108"/>
    </row>
    <row r="38" spans="2:7">
      <c r="B38" s="126"/>
      <c r="C38" s="128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I22" sqref="I22:I27"/>
    </sheetView>
  </sheetViews>
  <sheetFormatPr defaultColWidth="9.140625" defaultRowHeight="15" customHeight="1"/>
  <cols>
    <col min="1" max="1" width="6.28515625" style="7" customWidth="1"/>
    <col min="2" max="2" width="17.28515625" style="7" customWidth="1"/>
    <col min="3" max="3" width="20.85546875" style="7" customWidth="1"/>
    <col min="4" max="4" width="7.85546875" style="7" customWidth="1"/>
    <col min="5" max="5" width="13.140625" style="7" customWidth="1"/>
    <col min="6" max="6" width="20.85546875" style="7" customWidth="1"/>
    <col min="7" max="8" width="9.140625" style="7"/>
    <col min="9" max="9" width="13.7109375" style="7" customWidth="1"/>
    <col min="10" max="16384" width="9.140625" style="7"/>
  </cols>
  <sheetData>
    <row r="1" spans="1:6" ht="13.7" customHeight="1">
      <c r="A1" s="147" t="s">
        <v>37</v>
      </c>
      <c r="B1" s="147"/>
      <c r="C1" s="149" t="s">
        <v>807</v>
      </c>
      <c r="D1" s="149"/>
      <c r="E1" s="149"/>
      <c r="F1" s="149"/>
    </row>
    <row r="2" spans="1:6" ht="13.7" customHeight="1">
      <c r="A2" s="147" t="s">
        <v>40</v>
      </c>
      <c r="B2" s="147"/>
      <c r="C2" s="148" t="s">
        <v>14</v>
      </c>
      <c r="D2" s="148"/>
      <c r="E2" s="148"/>
      <c r="F2" s="148"/>
    </row>
    <row r="3" spans="1:6" ht="13.7" customHeight="1">
      <c r="A3" s="147" t="s">
        <v>42</v>
      </c>
      <c r="B3" s="147"/>
      <c r="C3" s="148" t="s">
        <v>809</v>
      </c>
      <c r="D3" s="148"/>
      <c r="E3" s="148"/>
      <c r="F3" s="148"/>
    </row>
    <row r="4" spans="1:6" ht="13.7" customHeight="1">
      <c r="A4" s="147" t="s">
        <v>44</v>
      </c>
      <c r="B4" s="147"/>
      <c r="C4" s="148" t="s">
        <v>45</v>
      </c>
      <c r="D4" s="148"/>
      <c r="E4" s="148"/>
      <c r="F4" s="148"/>
    </row>
    <row r="5" spans="1:6" ht="13.7" customHeight="1">
      <c r="A5" s="147" t="s">
        <v>46</v>
      </c>
      <c r="B5" s="147"/>
      <c r="C5" s="151">
        <v>4200030730007</v>
      </c>
      <c r="D5" s="151"/>
      <c r="E5" s="151"/>
      <c r="F5" s="151"/>
    </row>
    <row r="6" spans="1:6" ht="13.7" customHeight="1">
      <c r="A6" s="147" t="s">
        <v>47</v>
      </c>
      <c r="B6" s="147"/>
      <c r="C6" s="151">
        <v>4200030490006</v>
      </c>
      <c r="D6" s="151"/>
      <c r="E6" s="151"/>
      <c r="F6" s="151"/>
    </row>
    <row r="7" spans="1:6" ht="16.5" customHeight="1">
      <c r="A7" s="147" t="s">
        <v>41</v>
      </c>
      <c r="B7" s="147"/>
      <c r="C7" s="148" t="s">
        <v>41</v>
      </c>
      <c r="D7" s="148"/>
      <c r="E7" s="148"/>
      <c r="F7" s="148"/>
    </row>
    <row r="8" spans="1:6" ht="13.7" customHeight="1">
      <c r="A8" s="147"/>
      <c r="B8" s="147"/>
      <c r="C8" s="233" t="s">
        <v>1007</v>
      </c>
      <c r="D8" s="233"/>
      <c r="E8" s="233"/>
      <c r="F8" s="233"/>
    </row>
    <row r="9" spans="1:6" ht="13.7" customHeight="1">
      <c r="A9" s="174" t="s">
        <v>1008</v>
      </c>
      <c r="B9" s="174"/>
      <c r="C9" s="174"/>
      <c r="D9" s="174"/>
      <c r="E9" s="174"/>
      <c r="F9" s="174"/>
    </row>
    <row r="10" spans="1:6" ht="13.7" customHeight="1">
      <c r="A10" s="175" t="s">
        <v>841</v>
      </c>
      <c r="B10" s="175"/>
      <c r="C10" s="175"/>
      <c r="D10" s="175"/>
      <c r="E10" s="175"/>
      <c r="F10" s="175"/>
    </row>
    <row r="11" spans="1:6" ht="13.7" customHeight="1"/>
    <row r="12" spans="1:6" ht="19.5" customHeight="1">
      <c r="A12" s="55" t="s">
        <v>49</v>
      </c>
      <c r="B12" s="176" t="s">
        <v>1009</v>
      </c>
      <c r="C12" s="177"/>
      <c r="D12" s="176" t="s">
        <v>1010</v>
      </c>
      <c r="E12" s="177"/>
      <c r="F12" s="55" t="s">
        <v>1011</v>
      </c>
    </row>
    <row r="13" spans="1:6" ht="21.75" customHeight="1">
      <c r="A13" s="58" t="s">
        <v>822</v>
      </c>
      <c r="B13" s="158" t="s">
        <v>1012</v>
      </c>
      <c r="C13" s="159"/>
      <c r="D13" s="227"/>
      <c r="E13" s="228"/>
      <c r="F13" s="61"/>
    </row>
    <row r="14" spans="1:6" ht="13.7" customHeight="1">
      <c r="A14" s="56" t="s">
        <v>1013</v>
      </c>
      <c r="B14" s="168" t="s">
        <v>1014</v>
      </c>
      <c r="C14" s="169"/>
      <c r="D14" s="231">
        <v>39857359.93</v>
      </c>
      <c r="E14" s="232"/>
      <c r="F14" s="90">
        <v>42370654.829999998</v>
      </c>
    </row>
    <row r="15" spans="1:6" ht="13.7" customHeight="1">
      <c r="A15" s="56" t="s">
        <v>1015</v>
      </c>
      <c r="B15" s="168" t="s">
        <v>1016</v>
      </c>
      <c r="C15" s="169"/>
      <c r="D15" s="231">
        <v>4076253</v>
      </c>
      <c r="E15" s="232"/>
      <c r="F15" s="90">
        <v>4076253</v>
      </c>
    </row>
    <row r="16" spans="1:6" ht="13.7" customHeight="1">
      <c r="A16" s="56" t="s">
        <v>1017</v>
      </c>
      <c r="B16" s="168" t="s">
        <v>1018</v>
      </c>
      <c r="C16" s="169"/>
      <c r="D16" s="227">
        <v>9.7779000000000007</v>
      </c>
      <c r="E16" s="228"/>
      <c r="F16" s="61">
        <v>10.394500000000001</v>
      </c>
    </row>
    <row r="17" spans="1:10" ht="21.75" customHeight="1">
      <c r="A17" s="58" t="s">
        <v>824</v>
      </c>
      <c r="B17" s="158" t="s">
        <v>1019</v>
      </c>
      <c r="C17" s="159"/>
      <c r="D17" s="227"/>
      <c r="E17" s="228"/>
      <c r="F17" s="61"/>
    </row>
    <row r="18" spans="1:10" ht="13.7" customHeight="1">
      <c r="A18" s="56" t="s">
        <v>1013</v>
      </c>
      <c r="B18" s="168" t="s">
        <v>1020</v>
      </c>
      <c r="C18" s="169"/>
      <c r="D18" s="231">
        <v>33721044.149999999</v>
      </c>
      <c r="E18" s="232"/>
      <c r="F18" s="90">
        <v>39857369.310000002</v>
      </c>
    </row>
    <row r="19" spans="1:10" ht="13.7" customHeight="1">
      <c r="A19" s="56" t="s">
        <v>1015</v>
      </c>
      <c r="B19" s="168" t="s">
        <v>1021</v>
      </c>
      <c r="C19" s="169"/>
      <c r="D19" s="231">
        <v>4076253</v>
      </c>
      <c r="E19" s="232"/>
      <c r="F19" s="90">
        <v>4076253</v>
      </c>
    </row>
    <row r="20" spans="1:10" ht="13.7" customHeight="1">
      <c r="A20" s="56" t="s">
        <v>1017</v>
      </c>
      <c r="B20" s="168" t="s">
        <v>1022</v>
      </c>
      <c r="C20" s="169"/>
      <c r="D20" s="227">
        <v>8.2726000000000006</v>
      </c>
      <c r="E20" s="228"/>
      <c r="F20" s="61">
        <v>9.7779000000000007</v>
      </c>
    </row>
    <row r="21" spans="1:10" ht="13.7" customHeight="1">
      <c r="A21" s="58" t="s">
        <v>1023</v>
      </c>
      <c r="B21" s="158" t="s">
        <v>1024</v>
      </c>
      <c r="C21" s="159"/>
      <c r="D21" s="227"/>
      <c r="E21" s="228"/>
      <c r="F21" s="61"/>
    </row>
    <row r="22" spans="1:10" ht="13.7" customHeight="1">
      <c r="A22" s="56" t="s">
        <v>1013</v>
      </c>
      <c r="B22" s="168" t="s">
        <v>1025</v>
      </c>
      <c r="C22" s="169"/>
      <c r="D22" s="229">
        <v>2.63E-2</v>
      </c>
      <c r="E22" s="230"/>
      <c r="F22" s="57">
        <v>2.5600000000000001E-2</v>
      </c>
      <c r="I22" s="71"/>
      <c r="J22" s="71"/>
    </row>
    <row r="23" spans="1:10" ht="21.75" customHeight="1">
      <c r="A23" s="56" t="s">
        <v>1015</v>
      </c>
      <c r="B23" s="168" t="s">
        <v>1026</v>
      </c>
      <c r="C23" s="169"/>
      <c r="D23" s="229">
        <v>1.7600000000000001E-2</v>
      </c>
      <c r="E23" s="230"/>
      <c r="F23" s="57">
        <v>1.01E-2</v>
      </c>
      <c r="I23" s="71"/>
      <c r="J23" s="71"/>
    </row>
    <row r="24" spans="1:10" ht="13.7" customHeight="1">
      <c r="A24" s="56" t="s">
        <v>1017</v>
      </c>
      <c r="B24" s="168" t="s">
        <v>1027</v>
      </c>
      <c r="C24" s="169"/>
      <c r="D24" s="229"/>
      <c r="E24" s="230"/>
      <c r="F24" s="57"/>
      <c r="I24" s="71"/>
      <c r="J24" s="71"/>
    </row>
    <row r="25" spans="1:10" ht="13.7" customHeight="1">
      <c r="A25" s="56" t="s">
        <v>1028</v>
      </c>
      <c r="B25" s="168" t="s">
        <v>1029</v>
      </c>
      <c r="C25" s="169"/>
      <c r="D25" s="227" t="s">
        <v>1030</v>
      </c>
      <c r="E25" s="228"/>
      <c r="F25" s="61" t="s">
        <v>1031</v>
      </c>
    </row>
    <row r="26" spans="1:10" ht="18.75" customHeight="1"/>
    <row r="27" spans="1:10" ht="11.1" customHeight="1">
      <c r="A27" s="162" t="s">
        <v>834</v>
      </c>
      <c r="B27" s="162"/>
      <c r="C27" s="162"/>
      <c r="D27" s="162"/>
      <c r="E27" s="163" t="s">
        <v>835</v>
      </c>
      <c r="F27" s="163"/>
    </row>
  </sheetData>
  <mergeCells count="47">
    <mergeCell ref="A1:B1"/>
    <mergeCell ref="C1:F1"/>
    <mergeCell ref="A2:B2"/>
    <mergeCell ref="C2:F2"/>
    <mergeCell ref="A3:B3"/>
    <mergeCell ref="C3:F3"/>
    <mergeCell ref="B12:C12"/>
    <mergeCell ref="D12:E12"/>
    <mergeCell ref="A4:B4"/>
    <mergeCell ref="C4:F4"/>
    <mergeCell ref="A5:B5"/>
    <mergeCell ref="C5:F5"/>
    <mergeCell ref="A6:B6"/>
    <mergeCell ref="C6:F6"/>
    <mergeCell ref="A7:B8"/>
    <mergeCell ref="C7:F7"/>
    <mergeCell ref="C8:F8"/>
    <mergeCell ref="A9:F9"/>
    <mergeCell ref="A10:F10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5:C25"/>
    <mergeCell ref="D25:E25"/>
    <mergeCell ref="A27:D27"/>
    <mergeCell ref="E27:F27"/>
    <mergeCell ref="B22:C22"/>
    <mergeCell ref="D22:E22"/>
    <mergeCell ref="B23:C23"/>
    <mergeCell ref="D23:E23"/>
    <mergeCell ref="B24:C24"/>
    <mergeCell ref="D24:E24"/>
  </mergeCells>
  <pageMargins left="0.94488188976377963" right="0.74803149606299213" top="0.74803149606299213" bottom="0.6692913385826772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Prilog b 1</vt:lpstr>
      <vt:lpstr>Prilog 2</vt:lpstr>
      <vt:lpstr>Prilog 3</vt:lpstr>
      <vt:lpstr>Prilog 3a</vt:lpstr>
      <vt:lpstr>Prilog 3b</vt:lpstr>
      <vt:lpstr>Prilog 4</vt:lpstr>
      <vt:lpstr>Prilog 5</vt:lpstr>
      <vt:lpstr>Prilog 5a</vt:lpstr>
      <vt:lpstr>Prilog 6</vt:lpstr>
      <vt:lpstr>Prilog 7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2017-04-12T07:03:33Z</dcterms:modified>
</cp:coreProperties>
</file>